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第７期介護保険事業計画\☆【保険者機能強化推進交付金用】介護給付に係る計画値とのモニタリング結果・抽出方法\R02\"/>
    </mc:Choice>
  </mc:AlternateContent>
  <bookViews>
    <workbookView xWindow="0" yWindow="0" windowWidth="23040" windowHeight="9528"/>
  </bookViews>
  <sheets>
    <sheet name="要介護認定者数" sheetId="6" r:id="rId1"/>
    <sheet name="介護給付（人数）" sheetId="2" r:id="rId2"/>
    <sheet name="介護給付（給付費）" sheetId="5" r:id="rId3"/>
  </sheets>
  <definedNames>
    <definedName name="_xlnm.Print_Area" localSheetId="2">'介護給付（給付費）'!$A$1:$AE$50</definedName>
    <definedName name="_xlnm.Print_Area" localSheetId="1">'介護給付（人数）'!$A$1:$AE$48</definedName>
    <definedName name="_xlnm.Print_Area" localSheetId="0">要介護認定者数!$A$1:$K$44</definedName>
    <definedName name="グラフ選択" localSheetId="2">#REF!</definedName>
    <definedName name="グラフ選択" localSheetId="1">#REF!</definedName>
    <definedName name="グラフ選択">#REF!</definedName>
    <definedName name="サービス" localSheetId="2">#REF!</definedName>
    <definedName name="サービス" localSheetId="1">#REF!</definedName>
    <definedName name="サービス">#REF!</definedName>
    <definedName name="サービス選択" localSheetId="2">#REF!</definedName>
    <definedName name="サービス選択" localSheetId="1">#REF!</definedName>
    <definedName name="サービス選択">#REF!</definedName>
    <definedName name="サービス名" localSheetId="2">#REF!</definedName>
    <definedName name="サービス名" localSheetId="1">#REF!</definedName>
    <definedName name="サービス名">#REF!</definedName>
    <definedName name="在宅サービス" localSheetId="2">#REF!</definedName>
    <definedName name="在宅サービス" localSheetId="1">#REF!</definedName>
    <definedName name="在宅サービス">#REF!</definedName>
    <definedName name="施設・居住系サービス" localSheetId="2">#REF!</definedName>
    <definedName name="施設・居住系サービス" localSheetId="1">#REF!</definedName>
    <definedName name="施設・居住系サービス">#REF!</definedName>
    <definedName name="選択肢" localSheetId="2">#REF!</definedName>
    <definedName name="選択肢" localSheetId="1">#REF!</definedName>
    <definedName name="選択肢">#REF!</definedName>
    <definedName name="年度選択" localSheetId="2">#REF!</definedName>
    <definedName name="年度選択" localSheetId="1">#REF!</definedName>
    <definedName name="年度選択">#REF!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6" l="1"/>
  <c r="J31" i="6"/>
  <c r="J30" i="6"/>
  <c r="J29" i="6"/>
  <c r="J28" i="6"/>
  <c r="J27" i="6"/>
  <c r="J26" i="6"/>
  <c r="J25" i="6"/>
  <c r="W31" i="5" l="1"/>
  <c r="W36" i="5" l="1"/>
  <c r="O36" i="5"/>
  <c r="L31" i="5"/>
  <c r="L21" i="5"/>
  <c r="L6" i="5"/>
  <c r="H6" i="5" l="1"/>
  <c r="K6" i="5" s="1"/>
  <c r="I6" i="5"/>
  <c r="J6" i="5"/>
  <c r="H21" i="5"/>
  <c r="K21" i="5" s="1"/>
  <c r="I21" i="5"/>
  <c r="J21" i="5"/>
  <c r="H31" i="5"/>
  <c r="K31" i="5" s="1"/>
  <c r="I31" i="5"/>
  <c r="J31" i="5"/>
  <c r="H37" i="5"/>
  <c r="K37" i="5" s="1"/>
  <c r="I37" i="5"/>
  <c r="J37" i="5"/>
  <c r="I31" i="6" l="1"/>
  <c r="H31" i="6"/>
  <c r="G31" i="6"/>
  <c r="F31" i="6"/>
  <c r="E31" i="6"/>
  <c r="I30" i="6"/>
  <c r="H30" i="6"/>
  <c r="G30" i="6"/>
  <c r="F30" i="6"/>
  <c r="E30" i="6"/>
  <c r="I29" i="6"/>
  <c r="H29" i="6"/>
  <c r="G29" i="6"/>
  <c r="F29" i="6"/>
  <c r="E29" i="6"/>
  <c r="I28" i="6"/>
  <c r="H28" i="6"/>
  <c r="G28" i="6"/>
  <c r="F28" i="6"/>
  <c r="E28" i="6"/>
  <c r="I27" i="6"/>
  <c r="H27" i="6"/>
  <c r="G27" i="6"/>
  <c r="F27" i="6"/>
  <c r="E27" i="6"/>
  <c r="I26" i="6"/>
  <c r="H26" i="6"/>
  <c r="G26" i="6"/>
  <c r="F26" i="6"/>
  <c r="E26" i="6"/>
  <c r="I25" i="6"/>
  <c r="H25" i="6"/>
  <c r="G25" i="6"/>
  <c r="F25" i="6"/>
  <c r="E25" i="6"/>
  <c r="I24" i="6"/>
  <c r="H24" i="6"/>
  <c r="G24" i="6"/>
  <c r="F24" i="6"/>
  <c r="E24" i="6"/>
  <c r="AD35" i="2" l="1"/>
  <c r="AC35" i="2"/>
  <c r="AB35" i="2"/>
  <c r="W35" i="2"/>
  <c r="O35" i="2"/>
  <c r="AB24" i="5"/>
  <c r="AB22" i="5"/>
  <c r="AB19" i="5"/>
  <c r="W35" i="5"/>
  <c r="W34" i="5"/>
  <c r="W33" i="5"/>
  <c r="W32" i="5"/>
  <c r="W30" i="5"/>
  <c r="W29" i="5"/>
  <c r="W28" i="5"/>
  <c r="W27" i="5"/>
  <c r="W26" i="5"/>
  <c r="W25" i="5"/>
  <c r="W24" i="5"/>
  <c r="W23" i="5"/>
  <c r="W22" i="5"/>
  <c r="W20" i="5"/>
  <c r="W19" i="5"/>
  <c r="W18" i="5"/>
  <c r="W17" i="5"/>
  <c r="W16" i="5"/>
  <c r="W15" i="5"/>
  <c r="W14" i="5"/>
  <c r="W13" i="5"/>
  <c r="W12" i="5"/>
  <c r="W11" i="5"/>
  <c r="W10" i="5"/>
  <c r="W9" i="5"/>
  <c r="W8" i="5"/>
  <c r="W7" i="5"/>
  <c r="O35" i="5"/>
  <c r="O34" i="5"/>
  <c r="O33" i="5"/>
  <c r="O32" i="5"/>
  <c r="O30" i="5"/>
  <c r="O29" i="5"/>
  <c r="O28" i="5"/>
  <c r="O27" i="5"/>
  <c r="O26" i="5"/>
  <c r="O25" i="5"/>
  <c r="O24" i="5"/>
  <c r="O23" i="5"/>
  <c r="O22" i="5"/>
  <c r="O20" i="5"/>
  <c r="O19" i="5"/>
  <c r="O18" i="5"/>
  <c r="O17" i="5"/>
  <c r="O16" i="5"/>
  <c r="O15" i="5"/>
  <c r="O14" i="5"/>
  <c r="O13" i="5"/>
  <c r="O12" i="5"/>
  <c r="O11" i="5"/>
  <c r="O10" i="5"/>
  <c r="O9" i="5"/>
  <c r="O8" i="5"/>
  <c r="O7" i="5"/>
  <c r="AE35" i="2" l="1"/>
  <c r="AE34" i="5"/>
  <c r="AD34" i="5"/>
  <c r="AC34" i="5"/>
  <c r="AB34" i="5"/>
  <c r="AA34" i="5"/>
  <c r="Z34" i="5"/>
  <c r="Y34" i="5"/>
  <c r="X34" i="5"/>
  <c r="AE36" i="5"/>
  <c r="AD36" i="5"/>
  <c r="AC36" i="5"/>
  <c r="AB36" i="5"/>
  <c r="AE35" i="5"/>
  <c r="AD35" i="5"/>
  <c r="AC35" i="5"/>
  <c r="AB35" i="5"/>
  <c r="AE33" i="5"/>
  <c r="AD33" i="5"/>
  <c r="AC33" i="5"/>
  <c r="AB33" i="5"/>
  <c r="AE32" i="5"/>
  <c r="AD32" i="5"/>
  <c r="AC32" i="5"/>
  <c r="AB32" i="5"/>
  <c r="AE30" i="5"/>
  <c r="AD30" i="5"/>
  <c r="AC30" i="5"/>
  <c r="AB30" i="5"/>
  <c r="AE29" i="5"/>
  <c r="AD29" i="5"/>
  <c r="AC29" i="5"/>
  <c r="AB29" i="5"/>
  <c r="AE28" i="5"/>
  <c r="AD28" i="5"/>
  <c r="AC28" i="5"/>
  <c r="AB28" i="5"/>
  <c r="AE27" i="5"/>
  <c r="AD27" i="5"/>
  <c r="AC27" i="5"/>
  <c r="AB27" i="5"/>
  <c r="AE26" i="5"/>
  <c r="AD26" i="5"/>
  <c r="AC26" i="5"/>
  <c r="AB26" i="5"/>
  <c r="AE25" i="5"/>
  <c r="AD25" i="5"/>
  <c r="AC25" i="5"/>
  <c r="AB25" i="5"/>
  <c r="AE24" i="5"/>
  <c r="AD24" i="5"/>
  <c r="AC24" i="5"/>
  <c r="AE22" i="5"/>
  <c r="AD22" i="5"/>
  <c r="AC22" i="5"/>
  <c r="AE20" i="5"/>
  <c r="AD20" i="5"/>
  <c r="AC20" i="5"/>
  <c r="AB20" i="5"/>
  <c r="AE19" i="5"/>
  <c r="AD19" i="5"/>
  <c r="AC19" i="5"/>
  <c r="AE18" i="5"/>
  <c r="AD18" i="5"/>
  <c r="AC18" i="5"/>
  <c r="AB18" i="5"/>
  <c r="AE17" i="5"/>
  <c r="AD17" i="5"/>
  <c r="AC17" i="5"/>
  <c r="AB17" i="5"/>
  <c r="AE16" i="5"/>
  <c r="AD16" i="5"/>
  <c r="AC16" i="5"/>
  <c r="AB16" i="5"/>
  <c r="AE15" i="5"/>
  <c r="AD15" i="5"/>
  <c r="AC15" i="5"/>
  <c r="AB15" i="5"/>
  <c r="AE14" i="5"/>
  <c r="AD14" i="5"/>
  <c r="AC14" i="5"/>
  <c r="AB14" i="5"/>
  <c r="AE13" i="5"/>
  <c r="AD13" i="5"/>
  <c r="AC13" i="5"/>
  <c r="AB13" i="5"/>
  <c r="AE12" i="5"/>
  <c r="AD12" i="5"/>
  <c r="AC12" i="5"/>
  <c r="AB12" i="5"/>
  <c r="AE11" i="5"/>
  <c r="AD11" i="5"/>
  <c r="AC11" i="5"/>
  <c r="AB11" i="5"/>
  <c r="AE10" i="5"/>
  <c r="AD10" i="5"/>
  <c r="AC10" i="5"/>
  <c r="AB10" i="5"/>
  <c r="AE9" i="5"/>
  <c r="AD9" i="5"/>
  <c r="AC9" i="5"/>
  <c r="AB9" i="5"/>
  <c r="AE8" i="5"/>
  <c r="AD8" i="5"/>
  <c r="AC8" i="5"/>
  <c r="AB8" i="5"/>
  <c r="AE7" i="5"/>
  <c r="AD7" i="5"/>
  <c r="AC7" i="5"/>
  <c r="AB7" i="5"/>
  <c r="V31" i="5"/>
  <c r="U31" i="5"/>
  <c r="T31" i="5"/>
  <c r="V21" i="5"/>
  <c r="U21" i="5"/>
  <c r="T21" i="5"/>
  <c r="V6" i="5"/>
  <c r="U6" i="5"/>
  <c r="T6" i="5"/>
  <c r="N31" i="5"/>
  <c r="M31" i="5"/>
  <c r="O31" i="5" s="1"/>
  <c r="N21" i="5"/>
  <c r="M21" i="5"/>
  <c r="N6" i="5"/>
  <c r="M6" i="5"/>
  <c r="AB7" i="2"/>
  <c r="X7" i="2"/>
  <c r="O21" i="5" l="1"/>
  <c r="O6" i="5"/>
  <c r="AC21" i="5"/>
  <c r="AD31" i="5"/>
  <c r="AD6" i="5"/>
  <c r="AC6" i="5"/>
  <c r="AD21" i="5"/>
  <c r="AC31" i="5"/>
  <c r="AE31" i="5"/>
  <c r="AB31" i="5"/>
  <c r="W21" i="5"/>
  <c r="AE21" i="5"/>
  <c r="W6" i="5"/>
  <c r="AB21" i="5"/>
  <c r="AB6" i="5"/>
  <c r="U37" i="5"/>
  <c r="V37" i="5"/>
  <c r="T37" i="5"/>
  <c r="L37" i="5"/>
  <c r="M37" i="5"/>
  <c r="N37" i="5"/>
  <c r="L31" i="2"/>
  <c r="K36" i="2"/>
  <c r="AA36" i="2" s="1"/>
  <c r="O36" i="2"/>
  <c r="AE36" i="2" s="1"/>
  <c r="S36" i="2"/>
  <c r="W36" i="2"/>
  <c r="X36" i="2"/>
  <c r="Y36" i="2"/>
  <c r="Z36" i="2"/>
  <c r="AB36" i="2"/>
  <c r="AC36" i="2"/>
  <c r="AD36" i="2"/>
  <c r="AD34" i="2"/>
  <c r="AC34" i="2"/>
  <c r="AB34" i="2"/>
  <c r="AD33" i="2"/>
  <c r="AC33" i="2"/>
  <c r="AB33" i="2"/>
  <c r="AD32" i="2"/>
  <c r="AC32" i="2"/>
  <c r="AB32" i="2"/>
  <c r="AD30" i="2"/>
  <c r="AC30" i="2"/>
  <c r="AB30" i="2"/>
  <c r="AD29" i="2"/>
  <c r="AC29" i="2"/>
  <c r="AB29" i="2"/>
  <c r="AD28" i="2"/>
  <c r="AC28" i="2"/>
  <c r="AB28" i="2"/>
  <c r="AD27" i="2"/>
  <c r="AC27" i="2"/>
  <c r="AB27" i="2"/>
  <c r="AD26" i="2"/>
  <c r="AC26" i="2"/>
  <c r="AB26" i="2"/>
  <c r="AD25" i="2"/>
  <c r="AC25" i="2"/>
  <c r="AB25" i="2"/>
  <c r="AD24" i="2"/>
  <c r="AC24" i="2"/>
  <c r="AB24" i="2"/>
  <c r="AD22" i="2"/>
  <c r="AC22" i="2"/>
  <c r="AB22" i="2"/>
  <c r="AD20" i="2"/>
  <c r="AC20" i="2"/>
  <c r="AB20" i="2"/>
  <c r="AD19" i="2"/>
  <c r="AC19" i="2"/>
  <c r="AB19" i="2"/>
  <c r="AD18" i="2"/>
  <c r="AC18" i="2"/>
  <c r="AB18" i="2"/>
  <c r="AD17" i="2"/>
  <c r="AC17" i="2"/>
  <c r="AB17" i="2"/>
  <c r="AD16" i="2"/>
  <c r="AC16" i="2"/>
  <c r="AB16" i="2"/>
  <c r="AD15" i="2"/>
  <c r="AC15" i="2"/>
  <c r="AB15" i="2"/>
  <c r="AD14" i="2"/>
  <c r="AC14" i="2"/>
  <c r="AB14" i="2"/>
  <c r="AD13" i="2"/>
  <c r="AC13" i="2"/>
  <c r="AB13" i="2"/>
  <c r="AD12" i="2"/>
  <c r="AC12" i="2"/>
  <c r="AB12" i="2"/>
  <c r="AD11" i="2"/>
  <c r="AC11" i="2"/>
  <c r="AB11" i="2"/>
  <c r="AD10" i="2"/>
  <c r="AC10" i="2"/>
  <c r="AB10" i="2"/>
  <c r="AD9" i="2"/>
  <c r="AC9" i="2"/>
  <c r="AB9" i="2"/>
  <c r="AD8" i="2"/>
  <c r="AC8" i="2"/>
  <c r="AB8" i="2"/>
  <c r="AD7" i="2"/>
  <c r="AC7" i="2"/>
  <c r="W34" i="2"/>
  <c r="W33" i="2"/>
  <c r="W32" i="2"/>
  <c r="V31" i="2"/>
  <c r="U31" i="2"/>
  <c r="T31" i="2"/>
  <c r="AB31" i="2" s="1"/>
  <c r="W30" i="2"/>
  <c r="W29" i="2"/>
  <c r="W28" i="2"/>
  <c r="W27" i="2"/>
  <c r="W26" i="2"/>
  <c r="W25" i="2"/>
  <c r="W24" i="2"/>
  <c r="W23" i="2"/>
  <c r="W22" i="2"/>
  <c r="V21" i="2"/>
  <c r="U21" i="2"/>
  <c r="T21" i="2"/>
  <c r="W20" i="2"/>
  <c r="W19" i="2"/>
  <c r="W18" i="2"/>
  <c r="W17" i="2"/>
  <c r="W16" i="2"/>
  <c r="W15" i="2"/>
  <c r="W14" i="2"/>
  <c r="W13" i="2"/>
  <c r="W12" i="2"/>
  <c r="W11" i="2"/>
  <c r="W10" i="2"/>
  <c r="W9" i="2"/>
  <c r="W8" i="2"/>
  <c r="W7" i="2"/>
  <c r="V6" i="2"/>
  <c r="U6" i="2"/>
  <c r="T6" i="2"/>
  <c r="O34" i="2"/>
  <c r="O33" i="2"/>
  <c r="O32" i="2"/>
  <c r="N31" i="2"/>
  <c r="M31" i="2"/>
  <c r="O30" i="2"/>
  <c r="O29" i="2"/>
  <c r="O28" i="2"/>
  <c r="O27" i="2"/>
  <c r="O26" i="2"/>
  <c r="O25" i="2"/>
  <c r="O24" i="2"/>
  <c r="O23" i="2"/>
  <c r="O22" i="2"/>
  <c r="N21" i="2"/>
  <c r="M21" i="2"/>
  <c r="L21" i="2"/>
  <c r="O20" i="2"/>
  <c r="O19" i="2"/>
  <c r="O18" i="2"/>
  <c r="O17" i="2"/>
  <c r="O16" i="2"/>
  <c r="AE16" i="2" s="1"/>
  <c r="O15" i="2"/>
  <c r="O14" i="2"/>
  <c r="O13" i="2"/>
  <c r="O12" i="2"/>
  <c r="AE12" i="2" s="1"/>
  <c r="O11" i="2"/>
  <c r="O10" i="2"/>
  <c r="O9" i="2"/>
  <c r="O8" i="2"/>
  <c r="AE8" i="2" s="1"/>
  <c r="O7" i="2"/>
  <c r="N6" i="2"/>
  <c r="M6" i="2"/>
  <c r="L6" i="2"/>
  <c r="O6" i="2" l="1"/>
  <c r="AD6" i="2"/>
  <c r="AC21" i="2"/>
  <c r="AC31" i="2"/>
  <c r="AE13" i="2"/>
  <c r="AD21" i="2"/>
  <c r="AE9" i="2"/>
  <c r="AE17" i="2"/>
  <c r="AE25" i="2"/>
  <c r="AE29" i="2"/>
  <c r="AD31" i="2"/>
  <c r="AE22" i="2"/>
  <c r="AC6" i="2"/>
  <c r="AE6" i="5"/>
  <c r="AD37" i="5"/>
  <c r="AC37" i="5"/>
  <c r="AB37" i="5"/>
  <c r="W37" i="5"/>
  <c r="O37" i="5"/>
  <c r="W6" i="2"/>
  <c r="AE6" i="2" s="1"/>
  <c r="AE20" i="2"/>
  <c r="AE34" i="2"/>
  <c r="AE33" i="2"/>
  <c r="AE32" i="2"/>
  <c r="AE14" i="2"/>
  <c r="AE18" i="2"/>
  <c r="AE15" i="2"/>
  <c r="AE19" i="2"/>
  <c r="AE11" i="2"/>
  <c r="AE10" i="2"/>
  <c r="AB6" i="2"/>
  <c r="AE7" i="2"/>
  <c r="AE30" i="2"/>
  <c r="AE28" i="2"/>
  <c r="AE27" i="2"/>
  <c r="AE26" i="2"/>
  <c r="AE24" i="2"/>
  <c r="W31" i="2"/>
  <c r="V37" i="2"/>
  <c r="W21" i="2"/>
  <c r="U37" i="2"/>
  <c r="AB21" i="2"/>
  <c r="T37" i="2"/>
  <c r="O21" i="2"/>
  <c r="M37" i="2"/>
  <c r="L37" i="2"/>
  <c r="N37" i="2"/>
  <c r="O31" i="2"/>
  <c r="Z36" i="5"/>
  <c r="Z35" i="5"/>
  <c r="Z33" i="5"/>
  <c r="Z32" i="5"/>
  <c r="Z30" i="5"/>
  <c r="Z29" i="5"/>
  <c r="Z28" i="5"/>
  <c r="Z27" i="5"/>
  <c r="Z26" i="5"/>
  <c r="Z25" i="5"/>
  <c r="Z24" i="5"/>
  <c r="Z23" i="5"/>
  <c r="Z22" i="5"/>
  <c r="Z20" i="5"/>
  <c r="Z19" i="5"/>
  <c r="Z18" i="5"/>
  <c r="Z17" i="5"/>
  <c r="Z16" i="5"/>
  <c r="Z15" i="5"/>
  <c r="Z14" i="5"/>
  <c r="Z13" i="5"/>
  <c r="Z12" i="5"/>
  <c r="Z11" i="5"/>
  <c r="Z10" i="5"/>
  <c r="Z9" i="5"/>
  <c r="Z8" i="5"/>
  <c r="Z7" i="5"/>
  <c r="Y34" i="2"/>
  <c r="X34" i="2"/>
  <c r="Y33" i="2"/>
  <c r="X33" i="2"/>
  <c r="Y32" i="2"/>
  <c r="X32" i="2"/>
  <c r="Y30" i="2"/>
  <c r="X30" i="2"/>
  <c r="Y29" i="2"/>
  <c r="X29" i="2"/>
  <c r="Y28" i="2"/>
  <c r="X28" i="2"/>
  <c r="Y27" i="2"/>
  <c r="X27" i="2"/>
  <c r="Y26" i="2"/>
  <c r="X26" i="2"/>
  <c r="Y25" i="2"/>
  <c r="X25" i="2"/>
  <c r="Y24" i="2"/>
  <c r="X24" i="2"/>
  <c r="Y23" i="2"/>
  <c r="X23" i="2"/>
  <c r="Y22" i="2"/>
  <c r="X22" i="2"/>
  <c r="Y20" i="2"/>
  <c r="X20" i="2"/>
  <c r="Y19" i="2"/>
  <c r="X19" i="2"/>
  <c r="Y18" i="2"/>
  <c r="X18" i="2"/>
  <c r="Y17" i="2"/>
  <c r="X17" i="2"/>
  <c r="Y16" i="2"/>
  <c r="X16" i="2"/>
  <c r="Y15" i="2"/>
  <c r="X15" i="2"/>
  <c r="Y14" i="2"/>
  <c r="X14" i="2"/>
  <c r="Y13" i="2"/>
  <c r="X13" i="2"/>
  <c r="Y12" i="2"/>
  <c r="X12" i="2"/>
  <c r="Y11" i="2"/>
  <c r="X11" i="2"/>
  <c r="Y10" i="2"/>
  <c r="X10" i="2"/>
  <c r="Y9" i="2"/>
  <c r="X9" i="2"/>
  <c r="Y8" i="2"/>
  <c r="X8" i="2"/>
  <c r="Y7" i="2"/>
  <c r="S34" i="2"/>
  <c r="S33" i="2"/>
  <c r="S32" i="2"/>
  <c r="S30" i="2"/>
  <c r="S29" i="2"/>
  <c r="S28" i="2"/>
  <c r="S27" i="2"/>
  <c r="S26" i="2"/>
  <c r="S25" i="2"/>
  <c r="S24" i="2"/>
  <c r="S23" i="2"/>
  <c r="S22" i="2"/>
  <c r="S20" i="2"/>
  <c r="S19" i="2"/>
  <c r="S18" i="2"/>
  <c r="S17" i="2"/>
  <c r="S16" i="2"/>
  <c r="S15" i="2"/>
  <c r="S14" i="2"/>
  <c r="S13" i="2"/>
  <c r="S12" i="2"/>
  <c r="S11" i="2"/>
  <c r="S10" i="2"/>
  <c r="S9" i="2"/>
  <c r="S8" i="2"/>
  <c r="S7" i="2"/>
  <c r="H6" i="2"/>
  <c r="Q6" i="2"/>
  <c r="P6" i="2"/>
  <c r="Q21" i="2"/>
  <c r="P21" i="2"/>
  <c r="H21" i="2"/>
  <c r="X21" i="2" s="1"/>
  <c r="I21" i="2"/>
  <c r="J21" i="2"/>
  <c r="Q31" i="2"/>
  <c r="P31" i="2"/>
  <c r="X31" i="2" s="1"/>
  <c r="I31" i="2"/>
  <c r="Y31" i="2" s="1"/>
  <c r="H31" i="2"/>
  <c r="H37" i="2" s="1"/>
  <c r="X6" i="2" l="1"/>
  <c r="Y21" i="2"/>
  <c r="Q37" i="2"/>
  <c r="P37" i="2"/>
  <c r="AE37" i="5"/>
  <c r="AE31" i="2"/>
  <c r="AE21" i="2"/>
  <c r="AC37" i="2"/>
  <c r="AD37" i="2"/>
  <c r="W37" i="2"/>
  <c r="AB37" i="2"/>
  <c r="O37" i="2"/>
  <c r="Q31" i="5"/>
  <c r="P31" i="5"/>
  <c r="R21" i="5"/>
  <c r="Z21" i="5" s="1"/>
  <c r="Q21" i="5"/>
  <c r="P21" i="5"/>
  <c r="Q6" i="5"/>
  <c r="P6" i="5"/>
  <c r="X6" i="5" s="1"/>
  <c r="AA16" i="5"/>
  <c r="Y16" i="5"/>
  <c r="X16" i="5"/>
  <c r="Y36" i="5"/>
  <c r="X36" i="5"/>
  <c r="Y35" i="5"/>
  <c r="X35" i="5"/>
  <c r="Y33" i="5"/>
  <c r="X33" i="5"/>
  <c r="Y32" i="5"/>
  <c r="X32" i="5"/>
  <c r="Y30" i="5"/>
  <c r="X30" i="5"/>
  <c r="Y29" i="5"/>
  <c r="X29" i="5"/>
  <c r="Y28" i="5"/>
  <c r="X28" i="5"/>
  <c r="Y27" i="5"/>
  <c r="X27" i="5"/>
  <c r="Y26" i="5"/>
  <c r="X26" i="5"/>
  <c r="Y25" i="5"/>
  <c r="X25" i="5"/>
  <c r="Y24" i="5"/>
  <c r="Y23" i="5"/>
  <c r="X23" i="5"/>
  <c r="Y22" i="5"/>
  <c r="X22" i="5"/>
  <c r="Y20" i="5"/>
  <c r="X20" i="5"/>
  <c r="Y19" i="5"/>
  <c r="X19" i="5"/>
  <c r="Y18" i="5"/>
  <c r="X18" i="5"/>
  <c r="Y17" i="5"/>
  <c r="X17" i="5"/>
  <c r="AA15" i="5"/>
  <c r="Y15" i="5"/>
  <c r="X15" i="5"/>
  <c r="AA14" i="5"/>
  <c r="Y14" i="5"/>
  <c r="X14" i="5"/>
  <c r="AA13" i="5"/>
  <c r="Y13" i="5"/>
  <c r="X13" i="5"/>
  <c r="AA12" i="5"/>
  <c r="Y12" i="5"/>
  <c r="X12" i="5"/>
  <c r="AA11" i="5"/>
  <c r="Y11" i="5"/>
  <c r="X11" i="5"/>
  <c r="AA10" i="5"/>
  <c r="Y10" i="5"/>
  <c r="X10" i="5"/>
  <c r="AA9" i="5"/>
  <c r="Y9" i="5"/>
  <c r="X9" i="5"/>
  <c r="AA8" i="5"/>
  <c r="Y8" i="5"/>
  <c r="X8" i="5"/>
  <c r="AA7" i="5"/>
  <c r="Y7" i="5"/>
  <c r="X7" i="5"/>
  <c r="Y6" i="5"/>
  <c r="AA36" i="5"/>
  <c r="AA35" i="5"/>
  <c r="AA33" i="5"/>
  <c r="AA32" i="5"/>
  <c r="R31" i="5"/>
  <c r="AA30" i="5"/>
  <c r="AA29" i="5"/>
  <c r="AA28" i="5"/>
  <c r="AA27" i="5"/>
  <c r="AA26" i="5"/>
  <c r="AA25" i="5"/>
  <c r="AA24" i="5"/>
  <c r="AA23" i="5"/>
  <c r="AA22" i="5"/>
  <c r="AA20" i="5"/>
  <c r="AA19" i="5"/>
  <c r="AA18" i="5"/>
  <c r="AA17" i="5"/>
  <c r="R6" i="5"/>
  <c r="I6" i="2"/>
  <c r="Y6" i="2" s="1"/>
  <c r="I37" i="2" l="1"/>
  <c r="Y37" i="2" s="1"/>
  <c r="X37" i="2"/>
  <c r="Y31" i="5"/>
  <c r="X31" i="5"/>
  <c r="Z31" i="5"/>
  <c r="Q37" i="5"/>
  <c r="S6" i="5"/>
  <c r="AA6" i="5" s="1"/>
  <c r="Y21" i="5"/>
  <c r="Z6" i="5"/>
  <c r="AE37" i="2"/>
  <c r="S31" i="5"/>
  <c r="P37" i="5"/>
  <c r="S21" i="5"/>
  <c r="AA21" i="5" s="1"/>
  <c r="X21" i="5"/>
  <c r="R37" i="5"/>
  <c r="S37" i="5" l="1"/>
  <c r="AA37" i="5" s="1"/>
  <c r="Y37" i="5"/>
  <c r="AA31" i="5"/>
  <c r="Z37" i="5"/>
  <c r="X37" i="5"/>
  <c r="Z12" i="2"/>
  <c r="AA27" i="2"/>
  <c r="Z34" i="2"/>
  <c r="Z32" i="2"/>
  <c r="R6" i="2"/>
  <c r="S6" i="2" s="1"/>
  <c r="R31" i="2"/>
  <c r="S31" i="2" s="1"/>
  <c r="R21" i="2"/>
  <c r="S21" i="2" s="1"/>
  <c r="J31" i="2"/>
  <c r="K31" i="2" s="1"/>
  <c r="J6" i="2"/>
  <c r="Z6" i="2" s="1"/>
  <c r="K34" i="2"/>
  <c r="AA34" i="2" s="1"/>
  <c r="K33" i="2"/>
  <c r="AA33" i="2" s="1"/>
  <c r="K32" i="2"/>
  <c r="AA32" i="2" s="1"/>
  <c r="K30" i="2"/>
  <c r="AA30" i="2" s="1"/>
  <c r="K29" i="2"/>
  <c r="AA29" i="2" s="1"/>
  <c r="K28" i="2"/>
  <c r="AA28" i="2" s="1"/>
  <c r="K27" i="2"/>
  <c r="K26" i="2"/>
  <c r="AA26" i="2" s="1"/>
  <c r="K25" i="2"/>
  <c r="AA25" i="2" s="1"/>
  <c r="K24" i="2"/>
  <c r="AA24" i="2" s="1"/>
  <c r="K23" i="2"/>
  <c r="AA23" i="2" s="1"/>
  <c r="K22" i="2"/>
  <c r="AA22" i="2" s="1"/>
  <c r="K21" i="2"/>
  <c r="K20" i="2"/>
  <c r="AA20" i="2" s="1"/>
  <c r="K19" i="2"/>
  <c r="AA19" i="2" s="1"/>
  <c r="K18" i="2"/>
  <c r="AA18" i="2" s="1"/>
  <c r="K17" i="2"/>
  <c r="AA17" i="2" s="1"/>
  <c r="K16" i="2"/>
  <c r="AA16" i="2" s="1"/>
  <c r="K15" i="2"/>
  <c r="AA15" i="2" s="1"/>
  <c r="K14" i="2"/>
  <c r="AA14" i="2" s="1"/>
  <c r="K13" i="2"/>
  <c r="AA13" i="2" s="1"/>
  <c r="K12" i="2"/>
  <c r="AA12" i="2" s="1"/>
  <c r="K11" i="2"/>
  <c r="AA11" i="2" s="1"/>
  <c r="K10" i="2"/>
  <c r="AA10" i="2" s="1"/>
  <c r="K9" i="2"/>
  <c r="AA9" i="2" s="1"/>
  <c r="K8" i="2"/>
  <c r="AA8" i="2" s="1"/>
  <c r="K7" i="2"/>
  <c r="AA7" i="2" s="1"/>
  <c r="Z21" i="2"/>
  <c r="Z33" i="2"/>
  <c r="Z30" i="2"/>
  <c r="Z29" i="2"/>
  <c r="Z28" i="2"/>
  <c r="Z27" i="2"/>
  <c r="Z26" i="2"/>
  <c r="Z25" i="2"/>
  <c r="Z24" i="2"/>
  <c r="Z23" i="2"/>
  <c r="Z22" i="2"/>
  <c r="Z20" i="2"/>
  <c r="Z19" i="2"/>
  <c r="Z18" i="2"/>
  <c r="Z17" i="2"/>
  <c r="Z16" i="2"/>
  <c r="Z15" i="2"/>
  <c r="Z14" i="2"/>
  <c r="Z13" i="2"/>
  <c r="Z11" i="2"/>
  <c r="Z10" i="2"/>
  <c r="Z9" i="2"/>
  <c r="Z8" i="2"/>
  <c r="Z7" i="2"/>
  <c r="K6" i="2" l="1"/>
  <c r="AA6" i="2" s="1"/>
  <c r="J37" i="2"/>
  <c r="K37" i="2" s="1"/>
  <c r="AA21" i="2"/>
  <c r="AA31" i="2"/>
  <c r="Z31" i="2"/>
  <c r="R37" i="2"/>
  <c r="S37" i="2" s="1"/>
  <c r="Z37" i="2" l="1"/>
  <c r="AA37" i="2"/>
</calcChain>
</file>

<file path=xl/sharedStrings.xml><?xml version="1.0" encoding="utf-8"?>
<sst xmlns="http://schemas.openxmlformats.org/spreadsheetml/2006/main" count="211" uniqueCount="96">
  <si>
    <t>介護予防給付・介護給付</t>
    <rPh sb="0" eb="2">
      <t>カイゴ</t>
    </rPh>
    <rPh sb="2" eb="4">
      <t>ヨボウ</t>
    </rPh>
    <rPh sb="4" eb="6">
      <t>キュウフ</t>
    </rPh>
    <rPh sb="7" eb="9">
      <t>カイゴ</t>
    </rPh>
    <rPh sb="9" eb="11">
      <t>キュウフ</t>
    </rPh>
    <phoneticPr fontId="4"/>
  </si>
  <si>
    <t>実績値(A)</t>
    <rPh sb="0" eb="2">
      <t>ジッセキ</t>
    </rPh>
    <rPh sb="2" eb="3">
      <t>チ</t>
    </rPh>
    <phoneticPr fontId="10"/>
  </si>
  <si>
    <t>計画値(B)</t>
    <rPh sb="0" eb="2">
      <t>ケイカク</t>
    </rPh>
    <rPh sb="2" eb="3">
      <t>チ</t>
    </rPh>
    <phoneticPr fontId="10"/>
  </si>
  <si>
    <t>対計画比(A)/(B)</t>
    <rPh sb="0" eb="1">
      <t>タイ</t>
    </rPh>
    <rPh sb="1" eb="3">
      <t>ケイカク</t>
    </rPh>
    <rPh sb="3" eb="4">
      <t>ヒ</t>
    </rPh>
    <phoneticPr fontId="10"/>
  </si>
  <si>
    <t>H27</t>
  </si>
  <si>
    <t>H28</t>
  </si>
  <si>
    <t>(１)介護予防サービス・ 居宅サービス</t>
    <phoneticPr fontId="10"/>
  </si>
  <si>
    <t>訪問介護</t>
  </si>
  <si>
    <t>訪問入浴介護</t>
  </si>
  <si>
    <t>訪問看護</t>
  </si>
  <si>
    <t>訪問リハビリテーション</t>
  </si>
  <si>
    <t>居宅療養管理指導</t>
  </si>
  <si>
    <t>通所介護</t>
  </si>
  <si>
    <t>通所リハビリテーション</t>
  </si>
  <si>
    <t>短期入所生活介護</t>
  </si>
  <si>
    <t>福祉用具貸与</t>
  </si>
  <si>
    <t>特定福祉用具購入</t>
    <rPh sb="6" eb="8">
      <t>コウニュウ</t>
    </rPh>
    <phoneticPr fontId="7"/>
  </si>
  <si>
    <t>住宅改修</t>
  </si>
  <si>
    <t>特定施設入居者生活介護</t>
  </si>
  <si>
    <t>(２)地域密着型介護予防サービス・地域密着型サービス</t>
    <phoneticPr fontId="10"/>
  </si>
  <si>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</si>
  <si>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</si>
  <si>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</si>
  <si>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</si>
  <si>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</si>
  <si>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</si>
  <si>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</si>
  <si>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</si>
  <si>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看護小規模多機能型居宅介護</t>
    <rPh sb="0" eb="2">
      <t>カンゴ</t>
    </rPh>
    <rPh sb="2" eb="5">
      <t>ショウキボ</t>
    </rPh>
    <rPh sb="5" eb="9">
      <t>タキノウガタ</t>
    </rPh>
    <rPh sb="9" eb="11">
      <t>キョタク</t>
    </rPh>
    <rPh sb="11" eb="13">
      <t>カイゴ</t>
    </rPh>
    <phoneticPr fontId="7"/>
  </si>
  <si>
    <t>(３)施設サービス</t>
    <rPh sb="3" eb="5">
      <t>シセツ</t>
    </rPh>
    <phoneticPr fontId="10"/>
  </si>
  <si>
    <t>介護老人福祉施設</t>
  </si>
  <si>
    <t>介護老人保健施設</t>
  </si>
  <si>
    <t>介護療養型医療施設</t>
  </si>
  <si>
    <t>(４)介護予防支援・居宅介護支援</t>
    <phoneticPr fontId="4"/>
  </si>
  <si>
    <t>合計</t>
    <rPh sb="0" eb="2">
      <t>ゴウケイ</t>
    </rPh>
    <phoneticPr fontId="4"/>
  </si>
  <si>
    <t>短期入所療養介護（老健）</t>
  </si>
  <si>
    <t>短期入所療養介護（病院等）</t>
  </si>
  <si>
    <t>福祉用具貸与</t>
    <rPh sb="2" eb="4">
      <t>ヨウグ</t>
    </rPh>
    <rPh sb="4" eb="6">
      <t>タイヨ</t>
    </rPh>
    <phoneticPr fontId="4"/>
  </si>
  <si>
    <t>特定福祉用具購入</t>
    <rPh sb="4" eb="6">
      <t>ヨウグ</t>
    </rPh>
    <rPh sb="6" eb="8">
      <t>コウニュウ</t>
    </rPh>
    <phoneticPr fontId="7"/>
  </si>
  <si>
    <t>(４)介護予防支援・居宅介護支援</t>
    <phoneticPr fontId="4"/>
  </si>
  <si>
    <t>H29</t>
    <phoneticPr fontId="4"/>
  </si>
  <si>
    <t>H29</t>
    <phoneticPr fontId="4"/>
  </si>
  <si>
    <t>（見える化システム実行管理画面より）</t>
    <rPh sb="1" eb="2">
      <t>ミ</t>
    </rPh>
    <rPh sb="4" eb="5">
      <t>カ</t>
    </rPh>
    <rPh sb="9" eb="11">
      <t>ジッコウ</t>
    </rPh>
    <rPh sb="11" eb="13">
      <t>カンリ</t>
    </rPh>
    <rPh sb="13" eb="15">
      <t>ガメン</t>
    </rPh>
    <phoneticPr fontId="4"/>
  </si>
  <si>
    <t>単位：人</t>
    <rPh sb="3" eb="4">
      <t>ヒト</t>
    </rPh>
    <phoneticPr fontId="4"/>
  </si>
  <si>
    <t>３か年計</t>
  </si>
  <si>
    <t>３か年計</t>
    <rPh sb="2" eb="3">
      <t>ネン</t>
    </rPh>
    <rPh sb="3" eb="4">
      <t>ケイ</t>
    </rPh>
    <phoneticPr fontId="4"/>
  </si>
  <si>
    <t>単位：円</t>
    <phoneticPr fontId="4"/>
  </si>
  <si>
    <t>-</t>
  </si>
  <si>
    <t>-</t>
    <phoneticPr fontId="4"/>
  </si>
  <si>
    <t>＜計画値と実績値との乖離について＞</t>
    <rPh sb="1" eb="3">
      <t>ケイカク</t>
    </rPh>
    <rPh sb="3" eb="4">
      <t>チ</t>
    </rPh>
    <rPh sb="5" eb="7">
      <t>ジッセキ</t>
    </rPh>
    <rPh sb="7" eb="8">
      <t>チ</t>
    </rPh>
    <rPh sb="10" eb="12">
      <t>カイリ</t>
    </rPh>
    <phoneticPr fontId="4"/>
  </si>
  <si>
    <t>H29</t>
  </si>
  <si>
    <t>H30</t>
  </si>
  <si>
    <t>計画値</t>
  </si>
  <si>
    <t>合計（人）</t>
  </si>
  <si>
    <t>要支援１（人）</t>
  </si>
  <si>
    <t>要支援２（人）</t>
  </si>
  <si>
    <t>要介護１（人）</t>
  </si>
  <si>
    <t>要介護２（人）</t>
  </si>
  <si>
    <t>要介護３（人）</t>
  </si>
  <si>
    <t>要介護４（人）</t>
  </si>
  <si>
    <t>要介護５（人）</t>
  </si>
  <si>
    <t>実績値</t>
  </si>
  <si>
    <t>対計画比</t>
  </si>
  <si>
    <t>合計（％）</t>
  </si>
  <si>
    <t>要支援１（％）</t>
  </si>
  <si>
    <t>要支援２（％）</t>
  </si>
  <si>
    <t>要介護１（％）</t>
  </si>
  <si>
    <t>要介護２（％）</t>
  </si>
  <si>
    <t>要介護３（％）</t>
  </si>
  <si>
    <t>要介護４（％）</t>
  </si>
  <si>
    <t>要介護５（％）</t>
  </si>
  <si>
    <t>（出典）（実績値）厚生労働省「介護保険事業状況報告」9月月報
        （計画値）介護保険事業計画にかかる保険者からの報告値</t>
  </si>
  <si>
    <t>第７期</t>
    <rPh sb="0" eb="1">
      <t>ダイ</t>
    </rPh>
    <rPh sb="2" eb="3">
      <t>キ</t>
    </rPh>
    <phoneticPr fontId="4"/>
  </si>
  <si>
    <t>第６期</t>
    <rPh sb="0" eb="1">
      <t>ダイ</t>
    </rPh>
    <rPh sb="2" eb="3">
      <t>キ</t>
    </rPh>
    <phoneticPr fontId="4"/>
  </si>
  <si>
    <t>単位：人</t>
    <rPh sb="0" eb="2">
      <t>タンイ</t>
    </rPh>
    <rPh sb="3" eb="4">
      <t>ヒト</t>
    </rPh>
    <phoneticPr fontId="4"/>
  </si>
  <si>
    <t>　　　　　（見える化システム実行管理画面より）</t>
    <rPh sb="6" eb="7">
      <t>ミ</t>
    </rPh>
    <rPh sb="9" eb="10">
      <t>カ</t>
    </rPh>
    <rPh sb="14" eb="16">
      <t>ジッコウ</t>
    </rPh>
    <rPh sb="16" eb="18">
      <t>カンリ</t>
    </rPh>
    <rPh sb="18" eb="20">
      <t>ガメン</t>
    </rPh>
    <phoneticPr fontId="4"/>
  </si>
  <si>
    <t>定期巡回・随時対応型訪問介護看護</t>
    <phoneticPr fontId="4"/>
  </si>
  <si>
    <t>３か年計</t>
    <phoneticPr fontId="4"/>
  </si>
  <si>
    <t>認定率</t>
    <rPh sb="0" eb="2">
      <t>ニンテイ</t>
    </rPh>
    <rPh sb="2" eb="3">
      <t>リツ</t>
    </rPh>
    <phoneticPr fontId="4"/>
  </si>
  <si>
    <t>R元</t>
  </si>
  <si>
    <t>R2</t>
  </si>
  <si>
    <t>介護医療院</t>
    <rPh sb="0" eb="2">
      <t>カイゴ</t>
    </rPh>
    <rPh sb="2" eb="4">
      <t>イリョウ</t>
    </rPh>
    <rPh sb="4" eb="5">
      <t>イン</t>
    </rPh>
    <phoneticPr fontId="4"/>
  </si>
  <si>
    <t>R7</t>
    <phoneticPr fontId="4"/>
  </si>
  <si>
    <t>－</t>
    <phoneticPr fontId="4"/>
  </si>
  <si>
    <t>【高知市】第７期における要介護認定者数の計画値と実績値</t>
    <rPh sb="1" eb="4">
      <t>コウチシ</t>
    </rPh>
    <rPh sb="5" eb="6">
      <t>ダイ</t>
    </rPh>
    <rPh sb="7" eb="8">
      <t>キ</t>
    </rPh>
    <rPh sb="12" eb="13">
      <t>ヨウ</t>
    </rPh>
    <rPh sb="13" eb="15">
      <t>カイゴ</t>
    </rPh>
    <rPh sb="15" eb="17">
      <t>ニンテイ</t>
    </rPh>
    <rPh sb="17" eb="18">
      <t>シャ</t>
    </rPh>
    <rPh sb="18" eb="19">
      <t>スウ</t>
    </rPh>
    <rPh sb="20" eb="22">
      <t>ケイカク</t>
    </rPh>
    <rPh sb="22" eb="23">
      <t>チ</t>
    </rPh>
    <rPh sb="24" eb="26">
      <t>ジッセキ</t>
    </rPh>
    <rPh sb="26" eb="27">
      <t>チ</t>
    </rPh>
    <phoneticPr fontId="4"/>
  </si>
  <si>
    <t>【高知市】第７期における高知市介護給付の計画値と実績値</t>
    <rPh sb="5" eb="6">
      <t>ダイ</t>
    </rPh>
    <rPh sb="7" eb="8">
      <t>キ</t>
    </rPh>
    <rPh sb="12" eb="15">
      <t>コウチシ</t>
    </rPh>
    <rPh sb="15" eb="17">
      <t>カイゴ</t>
    </rPh>
    <rPh sb="17" eb="19">
      <t>キュウフ</t>
    </rPh>
    <rPh sb="20" eb="22">
      <t>ケイカク</t>
    </rPh>
    <rPh sb="22" eb="23">
      <t>チ</t>
    </rPh>
    <rPh sb="24" eb="27">
      <t>ジッセキチ</t>
    </rPh>
    <phoneticPr fontId="4"/>
  </si>
  <si>
    <t>皆増</t>
    <rPh sb="0" eb="1">
      <t>ミナ</t>
    </rPh>
    <rPh sb="1" eb="2">
      <t>フ</t>
    </rPh>
    <phoneticPr fontId="4"/>
  </si>
  <si>
    <t>皆増</t>
    <phoneticPr fontId="4"/>
  </si>
  <si>
    <t>【実績値】厚生労働省「介護保険事業状況報告」月報
【計画値】介護保険事業計画にかかる保険者からの報告値</t>
    <phoneticPr fontId="4"/>
  </si>
  <si>
    <t>実績値】厚生労働省「介護保険事業状況報告」月報
【計画値】介護保険事業計画にかかる保険者からの報告値</t>
    <phoneticPr fontId="4"/>
  </si>
  <si>
    <t>（１）人数</t>
    <rPh sb="3" eb="5">
      <t>ニンズウ</t>
    </rPh>
    <phoneticPr fontId="4"/>
  </si>
  <si>
    <t>（２）給付費</t>
    <rPh sb="3" eb="5">
      <t>キュウフ</t>
    </rPh>
    <rPh sb="5" eb="6">
      <t>ヒ</t>
    </rPh>
    <phoneticPr fontId="4"/>
  </si>
  <si>
    <t>※第１号被保険者のみの値</t>
    <phoneticPr fontId="4"/>
  </si>
  <si>
    <r>
      <t>・ 平成30年度・令和元年度については，要支援１・２の軽度者は，計画値を上回ったが，合計人数では計画値を下回った。この乖離については，認定者数推計</t>
    </r>
    <r>
      <rPr>
        <sz val="11"/>
        <color theme="1"/>
        <rFont val="ＭＳ Ｐゴシック"/>
        <family val="3"/>
        <charset val="128"/>
        <scheme val="minor"/>
      </rPr>
      <t>に用いた被保険者数推計値に対する後期高齢者数実績の増加の影響と，要支援１・２に占める後期高齢者の割合の増加によるものである。
　令和２年度は，要支援１は計画値を下回ったが，要因として新型コロナウイルス感染症の影響による介護認定申請控えが考えられるため，今後も影響を注視する必要がある。　
・ 認定率についても，計画値を下回った（平成30年度▲0.2ポイント，令和元年度▲0.5ポイント，令和２年度▲0.8ポイント）。
　要支援１・２に占める前期高齢者の割合が減少していることから，住民主体の介護予防活動の推進（こうち笑顔マイレージの普及等），一人ひとりの健康活動の推進（健康講</t>
    </r>
    <r>
      <rPr>
        <sz val="11"/>
        <color theme="1"/>
        <rFont val="ＭＳ Ｐゴシック"/>
        <family val="2"/>
        <scheme val="minor"/>
      </rPr>
      <t>座等），住民主体の支え合い活動の推進（百歳体操の活用等），高齢者の社会参加の促進（なごやか宅老等）等，介護予防事業の効果が表れてきていると考えられる。</t>
    </r>
    <rPh sb="42" eb="44">
      <t>ゴウケイ</t>
    </rPh>
    <rPh sb="44" eb="46">
      <t>ニンズウ</t>
    </rPh>
    <rPh sb="48" eb="50">
      <t>ケイカク</t>
    </rPh>
    <rPh sb="50" eb="51">
      <t>アタイ</t>
    </rPh>
    <rPh sb="52" eb="54">
      <t>シタマワ</t>
    </rPh>
    <rPh sb="137" eb="139">
      <t>レイワ</t>
    </rPh>
    <rPh sb="140" eb="142">
      <t>ネンド</t>
    </rPh>
    <rPh sb="144" eb="145">
      <t>ヨウ</t>
    </rPh>
    <rPh sb="145" eb="147">
      <t>シエン</t>
    </rPh>
    <rPh sb="149" eb="151">
      <t>ケイカク</t>
    </rPh>
    <rPh sb="151" eb="152">
      <t>アタイ</t>
    </rPh>
    <rPh sb="153" eb="155">
      <t>シタマワ</t>
    </rPh>
    <rPh sb="159" eb="161">
      <t>ヨウイン</t>
    </rPh>
    <rPh sb="164" eb="166">
      <t>シンガタ</t>
    </rPh>
    <rPh sb="173" eb="176">
      <t>カンセンショウ</t>
    </rPh>
    <rPh sb="177" eb="179">
      <t>エイキョウ</t>
    </rPh>
    <rPh sb="182" eb="184">
      <t>カイゴ</t>
    </rPh>
    <rPh sb="184" eb="186">
      <t>ニンテイ</t>
    </rPh>
    <rPh sb="186" eb="188">
      <t>シンセイ</t>
    </rPh>
    <rPh sb="188" eb="189">
      <t>ビカ</t>
    </rPh>
    <rPh sb="191" eb="192">
      <t>カンガ</t>
    </rPh>
    <rPh sb="199" eb="201">
      <t>コンゴ</t>
    </rPh>
    <rPh sb="202" eb="204">
      <t>エイキョウ</t>
    </rPh>
    <rPh sb="205" eb="207">
      <t>チュウシ</t>
    </rPh>
    <rPh sb="209" eb="211">
      <t>ヒツヨウ</t>
    </rPh>
    <rPh sb="267" eb="269">
      <t>レイワ</t>
    </rPh>
    <rPh sb="270" eb="272">
      <t>ネンド</t>
    </rPh>
    <rPh sb="431" eb="432">
      <t>カンガ</t>
    </rPh>
    <phoneticPr fontId="4"/>
  </si>
  <si>
    <t>・訪問入浴介護の乖離（－）については，利用が多い重度の要介護者の増加を見込んだ計画値としていたが，重度の要介護者人数が計画値を下回る実績となった（「第７期における要介護認定者数の計画値と実績値」参照）ことによる影響や，第６期から事業所数（２）の増減がないことによるものである。
・短期入所療養介護（病院等）の令和元年度の乖離（－）については，介護療養型医療施設が介護医療院等へ転換により床数が減となったことによるものである。
・定期巡回・随時対応型訪問介護看護，小規模多機能型居宅介護，看護小規模多機能型居宅介護の乖離（－）については，施設整備計画による定員等拡大分の給付費の増額を見込んでいたが，事業所開設に遅れが出たことや，定期巡回・随時対応型訪問介護看護については第７期施設整備計画では２事業所の整備に対し，１事業所の整備に留まったことにより，利用人数増につながらなかったものである。
・夜間対応型訪問介護については，本市に事業所がなく，第７期中の整備計画もないため０で見込んでいたが，住所地特例者による利用があったことによるものである。
・介護療養型医療施設の乖離（＋）及び介護医療院の乖離（－）については，介護療養型医療施設が令和５年度末までに介護医療院等へ転換することとされているため，毎年同じ割合で転換するものとして計画値に反映していたが，計画値以下となったことによるものである。</t>
    <rPh sb="214" eb="216">
      <t>テイキ</t>
    </rPh>
    <rPh sb="216" eb="218">
      <t>ジュンカイ</t>
    </rPh>
    <rPh sb="219" eb="221">
      <t>ズイジ</t>
    </rPh>
    <rPh sb="221" eb="224">
      <t>タイオウガタ</t>
    </rPh>
    <rPh sb="224" eb="226">
      <t>ホウモン</t>
    </rPh>
    <rPh sb="226" eb="228">
      <t>カイゴ</t>
    </rPh>
    <rPh sb="228" eb="230">
      <t>カンゴ</t>
    </rPh>
    <rPh sb="279" eb="280">
      <t>ナド</t>
    </rPh>
    <rPh sb="284" eb="286">
      <t>キュウフ</t>
    </rPh>
    <rPh sb="286" eb="287">
      <t>ヒ</t>
    </rPh>
    <rPh sb="288" eb="290">
      <t>ゾウガク</t>
    </rPh>
    <rPh sb="375" eb="377">
      <t>リヨウ</t>
    </rPh>
    <rPh sb="377" eb="379">
      <t>ニンズウ</t>
    </rPh>
    <rPh sb="379" eb="380">
      <t>ゾウ</t>
    </rPh>
    <rPh sb="397" eb="399">
      <t>ヤカン</t>
    </rPh>
    <rPh sb="399" eb="402">
      <t>タイオウガタ</t>
    </rPh>
    <rPh sb="402" eb="404">
      <t>ホウモン</t>
    </rPh>
    <rPh sb="404" eb="406">
      <t>カイゴ</t>
    </rPh>
    <rPh sb="412" eb="414">
      <t>ホンシ</t>
    </rPh>
    <rPh sb="415" eb="418">
      <t>ジギョウショ</t>
    </rPh>
    <rPh sb="422" eb="423">
      <t>ダイ</t>
    </rPh>
    <rPh sb="424" eb="425">
      <t>キ</t>
    </rPh>
    <rPh sb="425" eb="426">
      <t>ナカ</t>
    </rPh>
    <rPh sb="427" eb="429">
      <t>セイビ</t>
    </rPh>
    <rPh sb="429" eb="431">
      <t>ケイカク</t>
    </rPh>
    <rPh sb="438" eb="440">
      <t>ミコ</t>
    </rPh>
    <rPh sb="446" eb="448">
      <t>ジュウショ</t>
    </rPh>
    <rPh sb="448" eb="449">
      <t>チ</t>
    </rPh>
    <rPh sb="449" eb="451">
      <t>トクレイ</t>
    </rPh>
    <rPh sb="451" eb="452">
      <t>シャ</t>
    </rPh>
    <rPh sb="455" eb="457">
      <t>リヨウ</t>
    </rPh>
    <rPh sb="474" eb="476">
      <t>カイゴ</t>
    </rPh>
    <rPh sb="476" eb="479">
      <t>リョウヨウガタ</t>
    </rPh>
    <rPh sb="479" eb="481">
      <t>イリョウ</t>
    </rPh>
    <rPh sb="481" eb="483">
      <t>シセツ</t>
    </rPh>
    <rPh sb="484" eb="486">
      <t>カイリ</t>
    </rPh>
    <rPh sb="489" eb="490">
      <t>オヨ</t>
    </rPh>
    <rPh sb="491" eb="493">
      <t>カイゴ</t>
    </rPh>
    <rPh sb="493" eb="495">
      <t>イリョウ</t>
    </rPh>
    <rPh sb="495" eb="496">
      <t>イン</t>
    </rPh>
    <rPh sb="497" eb="499">
      <t>カイリ</t>
    </rPh>
    <rPh sb="508" eb="510">
      <t>カイゴ</t>
    </rPh>
    <rPh sb="510" eb="513">
      <t>リョウヨウガタ</t>
    </rPh>
    <rPh sb="513" eb="515">
      <t>イリョウ</t>
    </rPh>
    <rPh sb="515" eb="517">
      <t>シセツ</t>
    </rPh>
    <rPh sb="518" eb="520">
      <t>レイワ</t>
    </rPh>
    <rPh sb="521" eb="524">
      <t>ネンドマツ</t>
    </rPh>
    <rPh sb="527" eb="529">
      <t>カイゴ</t>
    </rPh>
    <rPh sb="529" eb="531">
      <t>イリョウ</t>
    </rPh>
    <rPh sb="531" eb="532">
      <t>イン</t>
    </rPh>
    <rPh sb="532" eb="533">
      <t>ナド</t>
    </rPh>
    <rPh sb="534" eb="536">
      <t>テンカン</t>
    </rPh>
    <rPh sb="549" eb="551">
      <t>マイトシ</t>
    </rPh>
    <rPh sb="551" eb="552">
      <t>オナ</t>
    </rPh>
    <rPh sb="553" eb="555">
      <t>ワリアイ</t>
    </rPh>
    <rPh sb="556" eb="558">
      <t>テンカン</t>
    </rPh>
    <rPh sb="565" eb="567">
      <t>ケイカク</t>
    </rPh>
    <rPh sb="567" eb="568">
      <t>チ</t>
    </rPh>
    <rPh sb="569" eb="571">
      <t>ハンエイ</t>
    </rPh>
    <phoneticPr fontId="4"/>
  </si>
  <si>
    <t>・訪問入浴介護の乖離（－）については，利用が多い重度の要介護者の増加を見込んだ計画値としていたが，重度の要介護者人数が計画値を下回る実績となった（「第７期における要介護認定者数の計画値と実績値」参照）ことによる影響や，第６期から事業所数（２）の増減がないことによるものである。
・短期入所療養介護（病院等）の令和元年度の乖離（－）については，介護療養型医療施設が介護医療院等へ転換により床数が減となったことによるものである。
・定期巡回・随時対応型訪問介護看護，小規模多機能型居宅介護，看護小規模多機能型居宅介護の乖離（－）については，施設整備計画による定員等拡大分の給付費の増額を見込んでいたが，事業所開設に遅れが出たことや，定期巡回・随時対応型訪問介護看護については第７期施設整備計画では２事業所の整備に対し，１事業所の整備に留まったことにより，利用人数増につながらなかったことが，給付費実績に表れたものである。
・夜間対応型訪問介護については，本市に事業所がなく，第７期中の整備計画もないため０で見込んでいたが，住所地特例者による利用があったために給付費が発生したものである。
・地域密着型介護老人福祉施設入所者生活介護の乖離（＋）については，人数実績は計画値以下である（「第７期における高知市介護給付の計画値と実績値（１）人数」参照）ことから，１人あたりの給付費が計画値を上回ったことによるものである。
・介護療養型医療施設の乖離（＋）及び介護医療院の乖離（－）については，介護療養型医療施設が令和５年度末までに介護医療院等へ転換することとされているため，毎年同じ割合で転換するものとして計画値に反映していたが，計画値以下となったことによるものである。</t>
    <rPh sb="140" eb="142">
      <t>タンキ</t>
    </rPh>
    <rPh sb="142" eb="144">
      <t>ニュウショ</t>
    </rPh>
    <rPh sb="144" eb="146">
      <t>リョウヨウ</t>
    </rPh>
    <rPh sb="146" eb="148">
      <t>カイゴ</t>
    </rPh>
    <rPh sb="149" eb="151">
      <t>ビョウイン</t>
    </rPh>
    <rPh sb="151" eb="152">
      <t>ナド</t>
    </rPh>
    <rPh sb="154" eb="156">
      <t>レイワ</t>
    </rPh>
    <rPh sb="156" eb="158">
      <t>ガンネン</t>
    </rPh>
    <rPh sb="158" eb="159">
      <t>ド</t>
    </rPh>
    <rPh sb="160" eb="162">
      <t>カイリ</t>
    </rPh>
    <rPh sb="171" eb="173">
      <t>カイゴ</t>
    </rPh>
    <rPh sb="173" eb="176">
      <t>リョウヨウガタ</t>
    </rPh>
    <rPh sb="176" eb="178">
      <t>イリョウ</t>
    </rPh>
    <rPh sb="178" eb="180">
      <t>シセツ</t>
    </rPh>
    <rPh sb="181" eb="183">
      <t>カイゴ</t>
    </rPh>
    <rPh sb="183" eb="185">
      <t>イリョウ</t>
    </rPh>
    <rPh sb="185" eb="186">
      <t>イン</t>
    </rPh>
    <rPh sb="186" eb="187">
      <t>ナド</t>
    </rPh>
    <rPh sb="188" eb="190">
      <t>テンカン</t>
    </rPh>
    <rPh sb="193" eb="194">
      <t>ユカ</t>
    </rPh>
    <rPh sb="194" eb="195">
      <t>スウ</t>
    </rPh>
    <rPh sb="196" eb="197">
      <t>ゲン</t>
    </rPh>
    <rPh sb="214" eb="216">
      <t>テイキ</t>
    </rPh>
    <rPh sb="216" eb="218">
      <t>ジュンカイ</t>
    </rPh>
    <rPh sb="219" eb="221">
      <t>ズイジ</t>
    </rPh>
    <rPh sb="221" eb="224">
      <t>タイオウガタ</t>
    </rPh>
    <rPh sb="224" eb="226">
      <t>ホウモン</t>
    </rPh>
    <rPh sb="226" eb="228">
      <t>カイゴ</t>
    </rPh>
    <rPh sb="228" eb="230">
      <t>カンゴ</t>
    </rPh>
    <rPh sb="279" eb="280">
      <t>ナド</t>
    </rPh>
    <rPh sb="284" eb="286">
      <t>キュウフ</t>
    </rPh>
    <rPh sb="286" eb="287">
      <t>ヒ</t>
    </rPh>
    <rPh sb="288" eb="290">
      <t>ゾウガク</t>
    </rPh>
    <rPh sb="314" eb="316">
      <t>テイキ</t>
    </rPh>
    <rPh sb="316" eb="318">
      <t>ジュンカイ</t>
    </rPh>
    <rPh sb="319" eb="321">
      <t>ズイジ</t>
    </rPh>
    <rPh sb="321" eb="324">
      <t>タイオウガタ</t>
    </rPh>
    <rPh sb="324" eb="326">
      <t>ホウモン</t>
    </rPh>
    <rPh sb="326" eb="328">
      <t>カイゴ</t>
    </rPh>
    <rPh sb="328" eb="330">
      <t>カンゴ</t>
    </rPh>
    <rPh sb="335" eb="336">
      <t>ダイ</t>
    </rPh>
    <rPh sb="337" eb="338">
      <t>キ</t>
    </rPh>
    <rPh sb="338" eb="340">
      <t>シセツ</t>
    </rPh>
    <rPh sb="340" eb="342">
      <t>セイビ</t>
    </rPh>
    <rPh sb="342" eb="344">
      <t>ケイカク</t>
    </rPh>
    <rPh sb="347" eb="349">
      <t>ジギョウ</t>
    </rPh>
    <rPh sb="349" eb="350">
      <t>ショ</t>
    </rPh>
    <rPh sb="351" eb="353">
      <t>セイビ</t>
    </rPh>
    <rPh sb="354" eb="355">
      <t>タイ</t>
    </rPh>
    <rPh sb="358" eb="361">
      <t>ジギョウショ</t>
    </rPh>
    <rPh sb="362" eb="364">
      <t>セイビ</t>
    </rPh>
    <rPh sb="365" eb="366">
      <t>トド</t>
    </rPh>
    <rPh sb="375" eb="377">
      <t>リヨウ</t>
    </rPh>
    <rPh sb="377" eb="379">
      <t>ニンズウ</t>
    </rPh>
    <rPh sb="379" eb="380">
      <t>ゾウ</t>
    </rPh>
    <rPh sb="393" eb="395">
      <t>キュウフ</t>
    </rPh>
    <rPh sb="395" eb="396">
      <t>ヒ</t>
    </rPh>
    <rPh sb="396" eb="398">
      <t>ジッセキ</t>
    </rPh>
    <rPh sb="399" eb="400">
      <t>アラワ</t>
    </rPh>
    <rPh sb="410" eb="412">
      <t>ヤカン</t>
    </rPh>
    <rPh sb="412" eb="415">
      <t>タイオウガタ</t>
    </rPh>
    <rPh sb="415" eb="417">
      <t>ホウモン</t>
    </rPh>
    <rPh sb="417" eb="419">
      <t>カイゴ</t>
    </rPh>
    <rPh sb="425" eb="427">
      <t>ホンシ</t>
    </rPh>
    <rPh sb="428" eb="431">
      <t>ジギョウショ</t>
    </rPh>
    <rPh sb="435" eb="436">
      <t>ダイ</t>
    </rPh>
    <rPh sb="437" eb="438">
      <t>キ</t>
    </rPh>
    <rPh sb="438" eb="439">
      <t>ナカ</t>
    </rPh>
    <rPh sb="440" eb="442">
      <t>セイビ</t>
    </rPh>
    <rPh sb="442" eb="444">
      <t>ケイカク</t>
    </rPh>
    <rPh sb="451" eb="453">
      <t>ミコ</t>
    </rPh>
    <rPh sb="459" eb="461">
      <t>ジュウショ</t>
    </rPh>
    <rPh sb="461" eb="462">
      <t>チ</t>
    </rPh>
    <rPh sb="462" eb="464">
      <t>トクレイ</t>
    </rPh>
    <rPh sb="464" eb="465">
      <t>シャ</t>
    </rPh>
    <rPh sb="468" eb="470">
      <t>リヨウ</t>
    </rPh>
    <rPh sb="477" eb="479">
      <t>キュウフ</t>
    </rPh>
    <rPh sb="479" eb="480">
      <t>ヒ</t>
    </rPh>
    <rPh sb="481" eb="483">
      <t>ハッセイ</t>
    </rPh>
    <rPh sb="493" eb="495">
      <t>チイキ</t>
    </rPh>
    <rPh sb="495" eb="498">
      <t>ミッチャクガタ</t>
    </rPh>
    <rPh sb="498" eb="500">
      <t>カイゴ</t>
    </rPh>
    <rPh sb="500" eb="502">
      <t>ロウジン</t>
    </rPh>
    <rPh sb="502" eb="504">
      <t>フクシ</t>
    </rPh>
    <rPh sb="504" eb="506">
      <t>シセツ</t>
    </rPh>
    <rPh sb="506" eb="509">
      <t>ニュウショシャ</t>
    </rPh>
    <rPh sb="509" eb="511">
      <t>セイカツ</t>
    </rPh>
    <rPh sb="511" eb="513">
      <t>カイゴ</t>
    </rPh>
    <rPh sb="514" eb="516">
      <t>カイリ</t>
    </rPh>
    <rPh sb="525" eb="527">
      <t>ニンズウ</t>
    </rPh>
    <rPh sb="527" eb="529">
      <t>ジッセキ</t>
    </rPh>
    <rPh sb="530" eb="532">
      <t>ケイカク</t>
    </rPh>
    <rPh sb="532" eb="533">
      <t>チ</t>
    </rPh>
    <rPh sb="533" eb="535">
      <t>イカ</t>
    </rPh>
    <rPh sb="540" eb="541">
      <t>ダイ</t>
    </rPh>
    <rPh sb="542" eb="543">
      <t>キ</t>
    </rPh>
    <rPh sb="547" eb="550">
      <t>コウチシ</t>
    </rPh>
    <rPh sb="550" eb="552">
      <t>カイゴ</t>
    </rPh>
    <rPh sb="552" eb="554">
      <t>キュウフ</t>
    </rPh>
    <rPh sb="555" eb="557">
      <t>ケイカク</t>
    </rPh>
    <rPh sb="557" eb="558">
      <t>チ</t>
    </rPh>
    <rPh sb="559" eb="562">
      <t>ジッセキチ</t>
    </rPh>
    <rPh sb="565" eb="567">
      <t>ニンズウ</t>
    </rPh>
    <rPh sb="568" eb="570">
      <t>サンショウ</t>
    </rPh>
    <rPh sb="577" eb="578">
      <t>ニン</t>
    </rPh>
    <rPh sb="582" eb="584">
      <t>キュウフ</t>
    </rPh>
    <rPh sb="584" eb="585">
      <t>ヒ</t>
    </rPh>
    <rPh sb="586" eb="588">
      <t>ケイカク</t>
    </rPh>
    <rPh sb="588" eb="589">
      <t>チ</t>
    </rPh>
    <rPh sb="590" eb="592">
      <t>ウワマワ</t>
    </rPh>
    <rPh sb="607" eb="609">
      <t>カイゴ</t>
    </rPh>
    <rPh sb="609" eb="612">
      <t>リョウヨウガタ</t>
    </rPh>
    <rPh sb="612" eb="614">
      <t>イリョウ</t>
    </rPh>
    <rPh sb="614" eb="616">
      <t>シセツ</t>
    </rPh>
    <rPh sb="617" eb="619">
      <t>カイリ</t>
    </rPh>
    <rPh sb="622" eb="623">
      <t>オヨ</t>
    </rPh>
    <rPh sb="624" eb="626">
      <t>カイゴ</t>
    </rPh>
    <rPh sb="626" eb="628">
      <t>イリョウ</t>
    </rPh>
    <rPh sb="628" eb="629">
      <t>イン</t>
    </rPh>
    <rPh sb="630" eb="632">
      <t>カイリ</t>
    </rPh>
    <rPh sb="641" eb="643">
      <t>カイゴ</t>
    </rPh>
    <rPh sb="643" eb="646">
      <t>リョウヨウガタ</t>
    </rPh>
    <rPh sb="646" eb="648">
      <t>イリョウ</t>
    </rPh>
    <rPh sb="648" eb="650">
      <t>シセツ</t>
    </rPh>
    <rPh sb="651" eb="653">
      <t>レイワ</t>
    </rPh>
    <rPh sb="654" eb="657">
      <t>ネンドマツ</t>
    </rPh>
    <rPh sb="660" eb="662">
      <t>カイゴ</t>
    </rPh>
    <rPh sb="662" eb="664">
      <t>イリョウ</t>
    </rPh>
    <rPh sb="664" eb="665">
      <t>イン</t>
    </rPh>
    <rPh sb="665" eb="666">
      <t>ナド</t>
    </rPh>
    <rPh sb="667" eb="669">
      <t>テンカン</t>
    </rPh>
    <rPh sb="682" eb="684">
      <t>マイトシ</t>
    </rPh>
    <rPh sb="684" eb="685">
      <t>オナ</t>
    </rPh>
    <rPh sb="686" eb="688">
      <t>ワリアイ</t>
    </rPh>
    <rPh sb="689" eb="691">
      <t>テンカン</t>
    </rPh>
    <rPh sb="698" eb="700">
      <t>ケイカク</t>
    </rPh>
    <rPh sb="700" eb="701">
      <t>チ</t>
    </rPh>
    <rPh sb="702" eb="704">
      <t>ハンエイ</t>
    </rPh>
    <rPh sb="710" eb="712">
      <t>ケイカク</t>
    </rPh>
    <rPh sb="712" eb="713">
      <t>チ</t>
    </rPh>
    <rPh sb="713" eb="715">
      <t>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</si>
</sst>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
    <numFmt numFmtId="178" formatCode="#,##0_ "/>
  </numFmts>
  <fonts count="3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b/>
      <sz val="12"/>
      <color theme="1"/>
      <name val="メイリオ"/>
      <family val="3"/>
      <charset val="128"/>
    </font>
    <font>
      <sz val="6"/>
      <name val="ＭＳ Ｐゴシック"/>
      <family val="3"/>
      <charset val="128"/>
      <scheme val="minor"/>
    </font>
    <font>
      <sz val="9"/>
      <color theme="1"/>
      <name val="メイリオ"/>
      <family val="3"/>
      <charset val="128"/>
    </font>
    <font>
      <sz val="9"/>
      <color theme="1"/>
      <name val="ＭＳ Ｐゴシック"/>
      <family val="2"/>
      <scheme val="minor"/>
    </font>
    <font>
      <sz val="11"/>
      <name val="ＭＳ Ｐゴシック"/>
      <family val="3"/>
      <charset val="128"/>
    </font>
    <font>
      <sz val="11"/>
      <color theme="1"/>
      <name val="メイリオ"/>
      <family val="3"/>
      <charset val="128"/>
    </font>
    <font>
      <b/>
      <sz val="9"/>
      <color theme="1"/>
      <name val="メイリオ"/>
      <family val="3"/>
      <charset val="128"/>
    </font>
    <font>
      <sz val="6"/>
      <name val="ＭＳ Ｐゴシック"/>
      <family val="3"/>
      <charset val="128"/>
    </font>
    <font>
      <sz val="8"/>
      <color theme="1"/>
      <name val="メイリオ"/>
      <family val="3"/>
      <charset val="128"/>
    </font>
    <font>
      <b/>
      <sz val="9"/>
      <name val="メイリオ"/>
      <family val="3"/>
      <charset val="128"/>
    </font>
    <font>
      <b/>
      <sz val="9"/>
      <color indexed="8"/>
      <name val="メイリオ"/>
      <family val="3"/>
      <charset val="128"/>
    </font>
    <font>
      <sz val="9"/>
      <name val="メイリオ"/>
      <family val="3"/>
      <charset val="128"/>
    </font>
    <font>
      <sz val="9"/>
      <color indexed="8"/>
      <name val="メイリオ"/>
      <family val="3"/>
      <charset val="128"/>
    </font>
    <font>
      <b/>
      <sz val="8"/>
      <name val="メイリオ"/>
      <family val="3"/>
      <charset val="128"/>
    </font>
    <font>
      <sz val="9"/>
      <color rgb="FFFF0000"/>
      <name val="ＭＳ Ｐゴシック"/>
      <family val="2"/>
      <scheme val="minor"/>
    </font>
    <font>
      <b/>
      <sz val="11"/>
      <color theme="1"/>
      <name val="メイリオ"/>
      <family val="3"/>
      <charset val="128"/>
    </font>
    <font>
      <b/>
      <sz val="11"/>
      <color indexed="8"/>
      <name val="メイリオ"/>
      <family val="3"/>
      <charset val="128"/>
    </font>
    <font>
      <sz val="11"/>
      <color indexed="8"/>
      <name val="メイリオ"/>
      <family val="3"/>
      <charset val="128"/>
    </font>
    <font>
      <sz val="11"/>
      <name val="メイリオ"/>
      <family val="3"/>
      <charset val="128"/>
    </font>
    <font>
      <sz val="12"/>
      <color theme="1"/>
      <name val="メイリオ"/>
      <family val="3"/>
      <charset val="128"/>
    </font>
    <font>
      <sz val="11"/>
      <color theme="1"/>
      <name val="ＭＳ Ｐゴシック"/>
      <family val="3"/>
      <charset val="128"/>
      <scheme val="minor"/>
    </font>
    <font>
      <sz val="11"/>
      <color rgb="FF000000"/>
      <name val="Meiryo UI"/>
      <family val="3"/>
      <charset val="128"/>
    </font>
    <font>
      <sz val="11"/>
      <name val="Meiryo UI"/>
      <family val="3"/>
      <charset val="128"/>
    </font>
    <font>
      <sz val="12"/>
      <color rgb="FF000000"/>
      <name val="Meiryo UI"/>
      <family val="3"/>
      <charset val="128"/>
    </font>
    <font>
      <sz val="12"/>
      <name val="Meiryo UI"/>
      <family val="3"/>
      <charset val="128"/>
    </font>
    <font>
      <sz val="18"/>
      <color rgb="FFFF0000"/>
      <name val="ＭＳ Ｐゴシック"/>
      <family val="2"/>
      <scheme val="minor"/>
    </font>
    <font>
      <sz val="12"/>
      <color rgb="FFFF0000"/>
      <name val="ＭＳ Ｐゴシック"/>
      <family val="2"/>
      <scheme val="minor"/>
    </font>
    <font>
      <sz val="9"/>
      <color rgb="FFFF0000"/>
      <name val="メイリオ"/>
      <family val="3"/>
      <charset val="128"/>
    </font>
    <font>
      <sz val="9"/>
      <color rgb="FF0000FF"/>
      <name val="メイリオ"/>
      <family val="3"/>
      <charset val="128"/>
    </font>
    <font>
      <sz val="11"/>
      <color theme="1"/>
      <name val="ＭＳ Ｐゴシック"/>
      <family val="2"/>
      <scheme val="minor"/>
    </font>
    <font>
      <sz val="9"/>
      <color rgb="FF0248F8"/>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AEEF3"/>
        <bgColor indexed="64"/>
      </patternFill>
    </fill>
    <fill>
      <patternFill patternType="solid">
        <fgColor theme="7" tint="0.79998168889431442"/>
        <bgColor indexed="64"/>
      </patternFill>
    </fill>
  </fills>
  <borders count="10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style="medium">
        <color indexed="64"/>
      </left>
      <right style="thin">
        <color indexed="64"/>
      </right>
      <top style="thin">
        <color auto="1"/>
      </top>
      <bottom style="double">
        <color indexed="64"/>
      </bottom>
      <diagonal/>
    </border>
    <border>
      <left style="thin">
        <color auto="1"/>
      </left>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auto="1"/>
      </left>
      <right style="medium">
        <color indexed="64"/>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auto="1"/>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double">
        <color indexed="64"/>
      </top>
      <bottom style="medium">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double">
        <color indexed="64"/>
      </top>
      <bottom style="thin">
        <color indexed="64"/>
      </bottom>
      <diagonal/>
    </border>
    <border>
      <left style="thin">
        <color auto="1"/>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indexed="64"/>
      </bottom>
      <diagonal/>
    </border>
    <border>
      <left/>
      <right style="thin">
        <color indexed="64"/>
      </right>
      <top style="thin">
        <color auto="1"/>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double">
        <color indexed="64"/>
      </top>
      <bottom style="medium">
        <color indexed="64"/>
      </bottom>
      <diagonal/>
    </border>
    <border>
      <left/>
      <right style="medium">
        <color indexed="64"/>
      </right>
      <top/>
      <bottom style="thin">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auto="1"/>
      </top>
      <bottom style="double">
        <color indexed="64"/>
      </bottom>
      <diagonal/>
    </border>
    <border>
      <left style="medium">
        <color indexed="64"/>
      </left>
      <right style="medium">
        <color indexed="64"/>
      </right>
      <top style="double">
        <color indexed="64"/>
      </top>
      <bottom style="medium">
        <color indexed="64"/>
      </bottom>
      <diagonal/>
    </border>
    <border>
      <left style="thin">
        <color auto="1"/>
      </left>
      <right style="thin">
        <color auto="1"/>
      </right>
      <top style="thin">
        <color auto="1"/>
      </top>
      <bottom style="double">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indexed="64"/>
      </left>
      <right style="thin">
        <color indexed="64"/>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right style="medium">
        <color indexed="64"/>
      </right>
      <top/>
      <bottom style="thin">
        <color rgb="FF000000"/>
      </bottom>
      <diagonal/>
    </border>
    <border>
      <left style="medium">
        <color rgb="FF000000"/>
      </left>
      <right/>
      <top style="medium">
        <color rgb="FF000000"/>
      </top>
      <bottom/>
      <diagonal/>
    </border>
    <border>
      <left/>
      <right style="medium">
        <color indexed="64"/>
      </right>
      <top style="medium">
        <color rgb="FF000000"/>
      </top>
      <bottom/>
      <diagonal/>
    </border>
    <border>
      <left style="medium">
        <color rgb="FF000000"/>
      </left>
      <right/>
      <top/>
      <bottom style="thin">
        <color rgb="FF000000"/>
      </bottom>
      <diagonal/>
    </border>
    <border>
      <left style="thin">
        <color auto="1"/>
      </left>
      <right style="thin">
        <color auto="1"/>
      </right>
      <top style="double">
        <color indexed="64"/>
      </top>
      <bottom style="thin">
        <color indexed="64"/>
      </bottom>
      <diagonal/>
    </border>
    <border>
      <left style="thin">
        <color auto="1"/>
      </left>
      <right style="thin">
        <color auto="1"/>
      </right>
      <top/>
      <bottom style="thin">
        <color indexed="64"/>
      </bottom>
      <diagonal/>
    </border>
    <border>
      <left/>
      <right/>
      <top style="medium">
        <color rgb="FF000000"/>
      </top>
      <bottom/>
      <diagonal/>
    </border>
    <border>
      <left/>
      <right/>
      <top/>
      <bottom style="thin">
        <color rgb="FF000000"/>
      </bottom>
      <diagonal/>
    </border>
    <border>
      <left style="medium">
        <color indexed="64"/>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indexed="64"/>
      </left>
      <right/>
      <top/>
      <bottom style="thin">
        <color rgb="FF000000"/>
      </bottom>
      <diagonal/>
    </border>
    <border>
      <left/>
      <right style="thin">
        <color rgb="FF000000"/>
      </right>
      <top/>
      <bottom style="thin">
        <color rgb="FF000000"/>
      </bottom>
      <diagonal/>
    </border>
    <border>
      <left/>
      <right style="thin">
        <color rgb="FF000000"/>
      </right>
      <top/>
      <bottom style="medium">
        <color indexed="64"/>
      </bottom>
      <diagonal/>
    </border>
    <border>
      <left style="thin">
        <color auto="1"/>
      </left>
      <right style="thin">
        <color auto="1"/>
      </right>
      <top style="thin">
        <color auto="1"/>
      </top>
      <bottom/>
      <diagonal/>
    </border>
  </borders>
  <cellStyleXfs count="6">
    <xf numFmtId="0" fontId="0" fillId="0" borderId="0"/>
    <xf numFmtId="9" fontId="2" fillId="0" borderId="0" applyFont="0" applyFill="0" applyBorder="0" applyAlignment="0" applyProtection="0">
      <alignment vertical="center"/>
    </xf>
    <xf numFmtId="0" fontId="7" fillId="0" borderId="0"/>
    <xf numFmtId="0" fontId="7" fillId="0" borderId="0"/>
    <xf numFmtId="0" fontId="1" fillId="0" borderId="0">
      <alignment vertical="center"/>
    </xf>
    <xf numFmtId="38" fontId="32" fillId="0" borderId="0" applyFont="0" applyFill="0" applyBorder="0" applyAlignment="0" applyProtection="0">
      <alignment vertical="center"/>
    </xf>
  </cellStyleXfs>
  <cellXfs count="285">
    <xf numFmtId="0" fontId="0" fillId="0" borderId="0" xfId="0"/>
    <xf numFmtId="0" fontId="3" fillId="2" borderId="0" xfId="0" applyFont="1" applyFill="1"/>
    <xf numFmtId="0" fontId="5" fillId="2" borderId="0" xfId="0" applyFont="1" applyFill="1"/>
    <xf numFmtId="0" fontId="5" fillId="2" borderId="0" xfId="0" applyFont="1" applyFill="1" applyAlignment="1">
      <alignment horizontal="right" vertical="center"/>
    </xf>
    <xf numFmtId="0" fontId="6" fillId="2" borderId="0" xfId="0" applyFont="1" applyFill="1"/>
    <xf numFmtId="0" fontId="8" fillId="2" borderId="1" xfId="2" applyFont="1" applyFill="1" applyBorder="1" applyAlignment="1">
      <alignment vertical="center"/>
    </xf>
    <xf numFmtId="0" fontId="5" fillId="2" borderId="2" xfId="2" applyFont="1" applyFill="1" applyBorder="1" applyAlignment="1">
      <alignment vertical="center"/>
    </xf>
    <xf numFmtId="0" fontId="6" fillId="2" borderId="5" xfId="0" applyFont="1" applyFill="1" applyBorder="1"/>
    <xf numFmtId="0" fontId="5" fillId="2" borderId="6" xfId="2" applyFont="1" applyFill="1" applyBorder="1" applyAlignment="1">
      <alignment vertical="center"/>
    </xf>
    <xf numFmtId="0" fontId="5" fillId="2" borderId="7" xfId="2" applyFont="1" applyFill="1" applyBorder="1" applyAlignment="1">
      <alignment vertic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11" fillId="2" borderId="8" xfId="0" applyFont="1" applyFill="1" applyBorder="1" applyAlignment="1">
      <alignment horizontal="center"/>
    </xf>
    <xf numFmtId="0" fontId="11" fillId="2" borderId="9" xfId="0" applyFont="1" applyFill="1" applyBorder="1" applyAlignment="1">
      <alignment horizontal="center"/>
    </xf>
    <xf numFmtId="0" fontId="12" fillId="3" borderId="11" xfId="2" applyFont="1" applyFill="1" applyBorder="1" applyAlignment="1">
      <alignment horizontal="left" vertical="center"/>
    </xf>
    <xf numFmtId="0" fontId="12" fillId="3" borderId="12" xfId="2" applyFont="1" applyFill="1" applyBorder="1" applyAlignment="1">
      <alignment horizontal="left" vertical="center"/>
    </xf>
    <xf numFmtId="0" fontId="12" fillId="3" borderId="13" xfId="2" applyFont="1" applyFill="1" applyBorder="1" applyAlignment="1">
      <alignment horizontal="left" vertical="center"/>
    </xf>
    <xf numFmtId="0" fontId="12" fillId="3" borderId="14" xfId="2" applyFont="1" applyFill="1" applyBorder="1" applyAlignment="1">
      <alignment horizontal="left" vertical="center"/>
    </xf>
    <xf numFmtId="0" fontId="12" fillId="3" borderId="15" xfId="2" applyFont="1" applyFill="1" applyBorder="1" applyAlignment="1">
      <alignment horizontal="left" vertical="center"/>
    </xf>
    <xf numFmtId="176" fontId="13" fillId="3" borderId="13" xfId="2" applyNumberFormat="1" applyFont="1" applyFill="1" applyBorder="1" applyAlignment="1" applyProtection="1">
      <alignment horizontal="right" shrinkToFit="1"/>
      <protection locked="0"/>
    </xf>
    <xf numFmtId="0" fontId="14" fillId="3" borderId="5" xfId="2" applyFont="1" applyFill="1" applyBorder="1" applyAlignment="1">
      <alignment horizontal="left" vertical="center"/>
    </xf>
    <xf numFmtId="0" fontId="14" fillId="3" borderId="20" xfId="2" applyFont="1" applyFill="1" applyBorder="1" applyAlignment="1">
      <alignment horizontal="left" vertical="center"/>
    </xf>
    <xf numFmtId="0" fontId="14" fillId="2" borderId="21" xfId="2" applyFont="1" applyFill="1" applyBorder="1" applyAlignment="1">
      <alignment horizontal="left" vertical="center"/>
    </xf>
    <xf numFmtId="0" fontId="14" fillId="2" borderId="22" xfId="2" applyFont="1" applyFill="1" applyBorder="1" applyAlignment="1">
      <alignment horizontal="left" vertical="center" wrapText="1"/>
    </xf>
    <xf numFmtId="0" fontId="14" fillId="2" borderId="23" xfId="2" applyFont="1" applyFill="1" applyBorder="1" applyAlignment="1">
      <alignment horizontal="left" vertical="center" wrapText="1"/>
    </xf>
    <xf numFmtId="176" fontId="15" fillId="2" borderId="13" xfId="2" applyNumberFormat="1" applyFont="1" applyFill="1" applyBorder="1" applyAlignment="1" applyProtection="1">
      <alignment horizontal="right" shrinkToFit="1"/>
      <protection locked="0"/>
    </xf>
    <xf numFmtId="176" fontId="15" fillId="2" borderId="24" xfId="2" applyNumberFormat="1" applyFont="1" applyFill="1" applyBorder="1" applyAlignment="1" applyProtection="1">
      <alignment horizontal="right" shrinkToFit="1"/>
      <protection locked="0"/>
    </xf>
    <xf numFmtId="0" fontId="14" fillId="0" borderId="13" xfId="2" applyFont="1" applyFill="1" applyBorder="1" applyAlignment="1">
      <alignment horizontal="left" vertical="center"/>
    </xf>
    <xf numFmtId="0" fontId="14" fillId="2" borderId="14" xfId="2" applyFont="1" applyFill="1" applyBorder="1" applyAlignment="1">
      <alignment horizontal="left" vertical="center"/>
    </xf>
    <xf numFmtId="0" fontId="14" fillId="2" borderId="13" xfId="2" applyFont="1" applyFill="1" applyBorder="1" applyAlignment="1">
      <alignment horizontal="left" vertical="center"/>
    </xf>
    <xf numFmtId="0" fontId="14" fillId="2" borderId="22" xfId="2" applyFont="1" applyFill="1" applyBorder="1" applyAlignment="1">
      <alignment horizontal="left" vertical="center"/>
    </xf>
    <xf numFmtId="176" fontId="15" fillId="2" borderId="21" xfId="2" applyNumberFormat="1" applyFont="1" applyFill="1" applyBorder="1" applyAlignment="1" applyProtection="1">
      <alignment horizontal="right" shrinkToFit="1"/>
      <protection locked="0"/>
    </xf>
    <xf numFmtId="176" fontId="15" fillId="2" borderId="26" xfId="2" applyNumberFormat="1" applyFont="1" applyFill="1" applyBorder="1" applyAlignment="1" applyProtection="1">
      <alignment horizontal="right" shrinkToFit="1"/>
      <protection locked="0"/>
    </xf>
    <xf numFmtId="176" fontId="15" fillId="0" borderId="21" xfId="2" applyNumberFormat="1" applyFont="1" applyFill="1" applyBorder="1" applyAlignment="1" applyProtection="1">
      <alignment horizontal="right" shrinkToFit="1"/>
      <protection locked="0"/>
    </xf>
    <xf numFmtId="0" fontId="16" fillId="3" borderId="11" xfId="2" applyFont="1" applyFill="1" applyBorder="1" applyAlignment="1">
      <alignment horizontal="left" vertical="center"/>
    </xf>
    <xf numFmtId="0" fontId="12" fillId="3" borderId="27" xfId="2" applyFont="1" applyFill="1" applyBorder="1" applyAlignment="1">
      <alignment horizontal="left" vertical="center"/>
    </xf>
    <xf numFmtId="176" fontId="13" fillId="3" borderId="24" xfId="2" applyNumberFormat="1" applyFont="1" applyFill="1" applyBorder="1" applyAlignment="1" applyProtection="1">
      <alignment horizontal="right" shrinkToFit="1"/>
      <protection locked="0"/>
    </xf>
    <xf numFmtId="0" fontId="14" fillId="3" borderId="28" xfId="2" applyFont="1" applyFill="1" applyBorder="1" applyAlignment="1">
      <alignment horizontal="left" vertical="center"/>
    </xf>
    <xf numFmtId="0" fontId="14" fillId="3" borderId="30" xfId="2" applyFont="1" applyFill="1" applyBorder="1" applyAlignment="1">
      <alignment horizontal="left" vertical="center"/>
    </xf>
    <xf numFmtId="0" fontId="12" fillId="3" borderId="5" xfId="2" applyFont="1" applyFill="1" applyBorder="1" applyAlignment="1">
      <alignment horizontal="left" vertical="center"/>
    </xf>
    <xf numFmtId="0" fontId="12" fillId="3" borderId="0" xfId="2" applyFont="1" applyFill="1" applyBorder="1" applyAlignment="1">
      <alignment horizontal="left" vertical="center"/>
    </xf>
    <xf numFmtId="0" fontId="6" fillId="3" borderId="5" xfId="0" applyFont="1" applyFill="1" applyBorder="1"/>
    <xf numFmtId="176" fontId="15" fillId="2" borderId="18" xfId="2" applyNumberFormat="1" applyFont="1" applyFill="1" applyBorder="1" applyAlignment="1" applyProtection="1">
      <alignment horizontal="right" shrinkToFit="1"/>
      <protection locked="0"/>
    </xf>
    <xf numFmtId="0" fontId="12" fillId="3" borderId="6" xfId="2" applyFont="1" applyFill="1" applyBorder="1" applyAlignment="1">
      <alignment horizontal="left" vertical="center"/>
    </xf>
    <xf numFmtId="0" fontId="12" fillId="3" borderId="7" xfId="2" applyFont="1" applyFill="1" applyBorder="1" applyAlignment="1">
      <alignment horizontal="left" vertical="center"/>
    </xf>
    <xf numFmtId="0" fontId="12" fillId="3" borderId="31" xfId="2" applyFont="1" applyFill="1" applyBorder="1" applyAlignment="1">
      <alignment horizontal="left" vertical="center"/>
    </xf>
    <xf numFmtId="0" fontId="12" fillId="3" borderId="32" xfId="2" applyFont="1" applyFill="1" applyBorder="1" applyAlignment="1">
      <alignment horizontal="left" vertical="center"/>
    </xf>
    <xf numFmtId="0" fontId="12" fillId="3" borderId="33" xfId="2" applyFont="1" applyFill="1" applyBorder="1" applyAlignment="1">
      <alignment horizontal="left" vertical="center"/>
    </xf>
    <xf numFmtId="176" fontId="13" fillId="3" borderId="34" xfId="2" applyNumberFormat="1" applyFont="1" applyFill="1" applyBorder="1" applyAlignment="1" applyProtection="1">
      <alignment horizontal="right" shrinkToFit="1"/>
      <protection locked="0"/>
    </xf>
    <xf numFmtId="176" fontId="13" fillId="3" borderId="35" xfId="2" applyNumberFormat="1" applyFont="1" applyFill="1" applyBorder="1" applyAlignment="1" applyProtection="1">
      <alignment horizontal="right" shrinkToFit="1"/>
      <protection locked="0"/>
    </xf>
    <xf numFmtId="176" fontId="13" fillId="3" borderId="39" xfId="3" applyNumberFormat="1" applyFont="1" applyFill="1" applyBorder="1" applyAlignment="1" applyProtection="1">
      <alignment horizontal="right" vertical="center" shrinkToFit="1"/>
      <protection locked="0"/>
    </xf>
    <xf numFmtId="176" fontId="13" fillId="3" borderId="37" xfId="2" applyNumberFormat="1" applyFont="1" applyFill="1" applyBorder="1" applyAlignment="1" applyProtection="1">
      <alignment horizontal="right" vertical="center" shrinkToFit="1"/>
      <protection locked="0"/>
    </xf>
    <xf numFmtId="176" fontId="13" fillId="3" borderId="41" xfId="2" applyNumberFormat="1" applyFont="1" applyFill="1" applyBorder="1" applyAlignment="1" applyProtection="1">
      <alignment horizontal="right" vertical="center" shrinkToFit="1"/>
      <protection locked="0"/>
    </xf>
    <xf numFmtId="0" fontId="14" fillId="2" borderId="27" xfId="2" applyFont="1" applyFill="1" applyBorder="1" applyAlignment="1">
      <alignment horizontal="left" vertical="center"/>
    </xf>
    <xf numFmtId="0" fontId="14" fillId="2" borderId="23" xfId="2" applyFont="1" applyFill="1" applyBorder="1" applyAlignment="1">
      <alignment horizontal="left" vertical="center"/>
    </xf>
    <xf numFmtId="176" fontId="15" fillId="0" borderId="13" xfId="2" applyNumberFormat="1" applyFont="1" applyFill="1" applyBorder="1" applyAlignment="1" applyProtection="1">
      <alignment horizontal="right" shrinkToFit="1"/>
      <protection locked="0"/>
    </xf>
    <xf numFmtId="0" fontId="12" fillId="3" borderId="42" xfId="2" applyFont="1" applyFill="1" applyBorder="1" applyAlignment="1">
      <alignment horizontal="left" vertical="center"/>
    </xf>
    <xf numFmtId="0" fontId="17" fillId="2" borderId="0" xfId="0" applyFont="1" applyFill="1"/>
    <xf numFmtId="0" fontId="5" fillId="2" borderId="31" xfId="0" applyFont="1" applyFill="1" applyBorder="1" applyAlignment="1">
      <alignment horizontal="center"/>
    </xf>
    <xf numFmtId="176" fontId="13" fillId="3" borderId="32" xfId="2" applyNumberFormat="1" applyFont="1" applyFill="1" applyBorder="1" applyAlignment="1" applyProtection="1">
      <alignment horizontal="right" shrinkToFit="1"/>
      <protection locked="0"/>
    </xf>
    <xf numFmtId="176" fontId="13" fillId="3" borderId="44" xfId="3" applyNumberFormat="1" applyFont="1" applyFill="1" applyBorder="1" applyAlignment="1" applyProtection="1">
      <alignment horizontal="right" vertical="center" shrinkToFit="1"/>
      <protection locked="0"/>
    </xf>
    <xf numFmtId="176" fontId="13" fillId="3" borderId="22" xfId="2" applyNumberFormat="1" applyFont="1" applyFill="1" applyBorder="1" applyAlignment="1" applyProtection="1">
      <alignment horizontal="right" shrinkToFit="1"/>
      <protection locked="0"/>
    </xf>
    <xf numFmtId="176" fontId="13" fillId="3" borderId="29" xfId="3" applyNumberFormat="1" applyFont="1" applyFill="1" applyBorder="1" applyAlignment="1" applyProtection="1">
      <alignment horizontal="right" shrinkToFit="1"/>
      <protection locked="0"/>
    </xf>
    <xf numFmtId="176" fontId="15" fillId="2" borderId="25" xfId="2" applyNumberFormat="1" applyFont="1" applyFill="1" applyBorder="1" applyAlignment="1" applyProtection="1">
      <alignment horizontal="right" shrinkToFit="1"/>
      <protection locked="0"/>
    </xf>
    <xf numFmtId="176" fontId="15" fillId="2" borderId="47" xfId="2" applyNumberFormat="1" applyFont="1" applyFill="1" applyBorder="1" applyAlignment="1" applyProtection="1">
      <alignment horizontal="right" shrinkToFit="1"/>
      <protection locked="0"/>
    </xf>
    <xf numFmtId="176" fontId="15" fillId="0" borderId="47" xfId="2" applyNumberFormat="1" applyFont="1" applyFill="1" applyBorder="1" applyAlignment="1" applyProtection="1">
      <alignment horizontal="right" shrinkToFit="1"/>
      <protection locked="0"/>
    </xf>
    <xf numFmtId="176" fontId="13" fillId="3" borderId="25" xfId="3" applyNumberFormat="1" applyFont="1" applyFill="1" applyBorder="1" applyAlignment="1" applyProtection="1">
      <alignment horizontal="right" shrinkToFit="1"/>
      <protection locked="0"/>
    </xf>
    <xf numFmtId="176" fontId="13" fillId="3" borderId="46" xfId="2" applyNumberFormat="1" applyFont="1" applyFill="1" applyBorder="1" applyAlignment="1" applyProtection="1">
      <alignment horizontal="right" shrinkToFit="1"/>
      <protection locked="0"/>
    </xf>
    <xf numFmtId="177" fontId="13" fillId="3" borderId="19" xfId="1" applyNumberFormat="1" applyFont="1" applyFill="1" applyBorder="1" applyAlignment="1" applyProtection="1">
      <alignment horizontal="right" shrinkToFit="1"/>
      <protection locked="0"/>
    </xf>
    <xf numFmtId="177" fontId="15" fillId="2" borderId="25" xfId="1" applyNumberFormat="1" applyFont="1" applyFill="1" applyBorder="1" applyAlignment="1" applyProtection="1">
      <alignment horizontal="right" shrinkToFit="1"/>
      <protection locked="0"/>
    </xf>
    <xf numFmtId="177" fontId="13" fillId="3" borderId="29" xfId="1" applyNumberFormat="1" applyFont="1" applyFill="1" applyBorder="1" applyAlignment="1" applyProtection="1">
      <alignment horizontal="right" shrinkToFit="1"/>
      <protection locked="0"/>
    </xf>
    <xf numFmtId="177" fontId="13" fillId="3" borderId="10" xfId="1" applyNumberFormat="1" applyFont="1" applyFill="1" applyBorder="1" applyAlignment="1" applyProtection="1">
      <alignment horizontal="right" shrinkToFit="1"/>
      <protection locked="0"/>
    </xf>
    <xf numFmtId="177" fontId="13" fillId="3" borderId="39" xfId="1" applyNumberFormat="1" applyFont="1" applyFill="1" applyBorder="1" applyAlignment="1" applyProtection="1">
      <alignment horizontal="right" vertical="center" shrinkToFit="1"/>
      <protection locked="0"/>
    </xf>
    <xf numFmtId="0" fontId="5" fillId="2" borderId="0" xfId="0" applyFont="1" applyFill="1" applyAlignment="1">
      <alignment horizontal="left" vertical="top"/>
    </xf>
    <xf numFmtId="0" fontId="11" fillId="2" borderId="10" xfId="0" applyFont="1" applyFill="1" applyBorder="1" applyAlignment="1">
      <alignment horizontal="center"/>
    </xf>
    <xf numFmtId="176" fontId="13" fillId="3" borderId="45" xfId="3" applyNumberFormat="1" applyFont="1" applyFill="1" applyBorder="1" applyAlignment="1" applyProtection="1">
      <alignment horizontal="right" shrinkToFit="1"/>
      <protection locked="0"/>
    </xf>
    <xf numFmtId="176" fontId="13" fillId="3" borderId="14" xfId="3" applyNumberFormat="1" applyFont="1" applyFill="1" applyBorder="1" applyAlignment="1" applyProtection="1">
      <alignment horizontal="right" shrinkToFit="1"/>
      <protection locked="0"/>
    </xf>
    <xf numFmtId="0" fontId="5" fillId="2" borderId="0" xfId="0" applyFont="1" applyFill="1" applyAlignment="1">
      <alignment vertical="center"/>
    </xf>
    <xf numFmtId="177" fontId="15" fillId="2" borderId="18" xfId="1" applyNumberFormat="1" applyFont="1" applyFill="1" applyBorder="1" applyAlignment="1" applyProtection="1">
      <alignment horizontal="right" shrinkToFit="1"/>
      <protection locked="0"/>
    </xf>
    <xf numFmtId="177" fontId="15" fillId="2" borderId="13" xfId="1" applyNumberFormat="1" applyFont="1" applyFill="1" applyBorder="1" applyAlignment="1" applyProtection="1">
      <alignment horizontal="right" shrinkToFit="1"/>
      <protection locked="0"/>
    </xf>
    <xf numFmtId="177" fontId="13" fillId="3" borderId="40" xfId="1" applyNumberFormat="1" applyFont="1" applyFill="1" applyBorder="1" applyAlignment="1" applyProtection="1">
      <alignment horizontal="right" vertical="center" shrinkToFit="1"/>
      <protection locked="0"/>
    </xf>
    <xf numFmtId="177" fontId="13" fillId="3" borderId="41" xfId="1" applyNumberFormat="1" applyFont="1" applyFill="1" applyBorder="1" applyAlignment="1" applyProtection="1">
      <alignment horizontal="right" vertical="center" shrinkToFit="1"/>
      <protection locked="0"/>
    </xf>
    <xf numFmtId="0" fontId="5" fillId="2" borderId="0" xfId="0" applyFont="1" applyFill="1" applyAlignment="1">
      <alignment horizontal="left" vertical="top"/>
    </xf>
    <xf numFmtId="177" fontId="13" fillId="3" borderId="18" xfId="1" applyNumberFormat="1" applyFont="1" applyFill="1" applyBorder="1" applyAlignment="1" applyProtection="1">
      <alignment horizontal="right" shrinkToFit="1"/>
      <protection locked="0"/>
    </xf>
    <xf numFmtId="177" fontId="13" fillId="3" borderId="48" xfId="1" applyNumberFormat="1" applyFont="1" applyFill="1" applyBorder="1" applyAlignment="1" applyProtection="1">
      <alignment horizontal="right" shrinkToFit="1"/>
      <protection locked="0"/>
    </xf>
    <xf numFmtId="177" fontId="13" fillId="3" borderId="28" xfId="1" applyNumberFormat="1" applyFont="1" applyFill="1" applyBorder="1" applyAlignment="1" applyProtection="1">
      <alignment horizontal="right" shrinkToFit="1"/>
      <protection locked="0"/>
    </xf>
    <xf numFmtId="177" fontId="13" fillId="3" borderId="49" xfId="1" applyNumberFormat="1" applyFont="1" applyFill="1" applyBorder="1" applyAlignment="1" applyProtection="1">
      <alignment horizontal="right" shrinkToFit="1"/>
      <protection locked="0"/>
    </xf>
    <xf numFmtId="177" fontId="13" fillId="3" borderId="36" xfId="1" applyNumberFormat="1" applyFont="1" applyFill="1" applyBorder="1" applyAlignment="1" applyProtection="1">
      <alignment horizontal="right" shrinkToFit="1"/>
      <protection locked="0"/>
    </xf>
    <xf numFmtId="177" fontId="13" fillId="3" borderId="9" xfId="1" applyNumberFormat="1" applyFont="1" applyFill="1" applyBorder="1" applyAlignment="1" applyProtection="1">
      <alignment horizontal="right" shrinkToFit="1"/>
      <protection locked="0"/>
    </xf>
    <xf numFmtId="0" fontId="8" fillId="2" borderId="0" xfId="0" applyFont="1" applyFill="1"/>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2" borderId="31" xfId="0" applyFont="1" applyFill="1" applyBorder="1" applyAlignment="1">
      <alignment horizontal="center"/>
    </xf>
    <xf numFmtId="176" fontId="19" fillId="3" borderId="13" xfId="3" applyNumberFormat="1" applyFont="1" applyFill="1" applyBorder="1" applyAlignment="1" applyProtection="1">
      <alignment horizontal="right" shrinkToFit="1"/>
      <protection locked="0"/>
    </xf>
    <xf numFmtId="176" fontId="19" fillId="3" borderId="29" xfId="3" applyNumberFormat="1" applyFont="1" applyFill="1" applyBorder="1" applyAlignment="1" applyProtection="1">
      <alignment horizontal="right" shrinkToFit="1"/>
      <protection locked="0"/>
    </xf>
    <xf numFmtId="176" fontId="20" fillId="2" borderId="13" xfId="2" applyNumberFormat="1" applyFont="1" applyFill="1" applyBorder="1" applyAlignment="1" applyProtection="1">
      <alignment horizontal="right" shrinkToFit="1"/>
      <protection locked="0"/>
    </xf>
    <xf numFmtId="176" fontId="20" fillId="2" borderId="25" xfId="2" applyNumberFormat="1" applyFont="1" applyFill="1" applyBorder="1" applyAlignment="1" applyProtection="1">
      <alignment horizontal="right" shrinkToFit="1"/>
      <protection locked="0"/>
    </xf>
    <xf numFmtId="176" fontId="20" fillId="2" borderId="24" xfId="2" applyNumberFormat="1" applyFont="1" applyFill="1" applyBorder="1" applyAlignment="1" applyProtection="1">
      <alignment horizontal="right" shrinkToFit="1"/>
      <protection locked="0"/>
    </xf>
    <xf numFmtId="176" fontId="20" fillId="2" borderId="21" xfId="2" applyNumberFormat="1" applyFont="1" applyFill="1" applyBorder="1" applyAlignment="1" applyProtection="1">
      <alignment horizontal="right" shrinkToFit="1"/>
      <protection locked="0"/>
    </xf>
    <xf numFmtId="176" fontId="20" fillId="2" borderId="47" xfId="2" applyNumberFormat="1" applyFont="1" applyFill="1" applyBorder="1" applyAlignment="1" applyProtection="1">
      <alignment horizontal="right" shrinkToFit="1"/>
      <protection locked="0"/>
    </xf>
    <xf numFmtId="176" fontId="20" fillId="2" borderId="26" xfId="2" applyNumberFormat="1" applyFont="1" applyFill="1" applyBorder="1" applyAlignment="1" applyProtection="1">
      <alignment horizontal="right" shrinkToFit="1"/>
      <protection locked="0"/>
    </xf>
    <xf numFmtId="176" fontId="20" fillId="0" borderId="21" xfId="2" applyNumberFormat="1" applyFont="1" applyFill="1" applyBorder="1" applyAlignment="1" applyProtection="1">
      <alignment horizontal="right" shrinkToFit="1"/>
      <protection locked="0"/>
    </xf>
    <xf numFmtId="176" fontId="20" fillId="0" borderId="47" xfId="2" applyNumberFormat="1" applyFont="1" applyFill="1" applyBorder="1" applyAlignment="1" applyProtection="1">
      <alignment horizontal="right" shrinkToFit="1"/>
      <protection locked="0"/>
    </xf>
    <xf numFmtId="176" fontId="19" fillId="3" borderId="25" xfId="3" applyNumberFormat="1" applyFont="1" applyFill="1" applyBorder="1" applyAlignment="1" applyProtection="1">
      <alignment horizontal="right" shrinkToFit="1"/>
      <protection locked="0"/>
    </xf>
    <xf numFmtId="176" fontId="20" fillId="2" borderId="18" xfId="2" applyNumberFormat="1" applyFont="1" applyFill="1" applyBorder="1" applyAlignment="1" applyProtection="1">
      <alignment horizontal="right" shrinkToFit="1"/>
      <protection locked="0"/>
    </xf>
    <xf numFmtId="176" fontId="19" fillId="3" borderId="34" xfId="2" applyNumberFormat="1" applyFont="1" applyFill="1" applyBorder="1" applyAlignment="1" applyProtection="1">
      <alignment horizontal="right" shrinkToFit="1"/>
      <protection locked="0"/>
    </xf>
    <xf numFmtId="176" fontId="19" fillId="3" borderId="46" xfId="2" applyNumberFormat="1" applyFont="1" applyFill="1" applyBorder="1" applyAlignment="1" applyProtection="1">
      <alignment horizontal="right" shrinkToFit="1"/>
      <protection locked="0"/>
    </xf>
    <xf numFmtId="176" fontId="19" fillId="3" borderId="35" xfId="2" applyNumberFormat="1" applyFont="1" applyFill="1" applyBorder="1" applyAlignment="1" applyProtection="1">
      <alignment horizontal="right" shrinkToFit="1"/>
      <protection locked="0"/>
    </xf>
    <xf numFmtId="176" fontId="19" fillId="3" borderId="40" xfId="3" applyNumberFormat="1" applyFont="1" applyFill="1" applyBorder="1" applyAlignment="1" applyProtection="1">
      <alignment horizontal="right" vertical="center" shrinkToFit="1"/>
      <protection locked="0"/>
    </xf>
    <xf numFmtId="176" fontId="19" fillId="3" borderId="41" xfId="3" applyNumberFormat="1" applyFont="1" applyFill="1" applyBorder="1" applyAlignment="1" applyProtection="1">
      <alignment horizontal="right" vertical="center" shrinkToFit="1"/>
      <protection locked="0"/>
    </xf>
    <xf numFmtId="176" fontId="19" fillId="3" borderId="39" xfId="3" applyNumberFormat="1" applyFont="1" applyFill="1" applyBorder="1" applyAlignment="1" applyProtection="1">
      <alignment horizontal="right" vertical="center" shrinkToFit="1"/>
      <protection locked="0"/>
    </xf>
    <xf numFmtId="0" fontId="0" fillId="2" borderId="0" xfId="0" applyFont="1" applyFill="1"/>
    <xf numFmtId="0" fontId="5" fillId="2" borderId="0" xfId="0" applyFont="1" applyFill="1" applyAlignment="1">
      <alignment horizontal="left" vertical="top"/>
    </xf>
    <xf numFmtId="0" fontId="22" fillId="2" borderId="0" xfId="0" applyFont="1" applyFill="1" applyAlignment="1">
      <alignment vertical="center"/>
    </xf>
    <xf numFmtId="0" fontId="0" fillId="2" borderId="0" xfId="0" applyFill="1"/>
    <xf numFmtId="0" fontId="21" fillId="4" borderId="56" xfId="0" applyFont="1" applyFill="1" applyBorder="1" applyAlignment="1">
      <alignment horizontal="center" vertical="center" wrapText="1"/>
    </xf>
    <xf numFmtId="0" fontId="22" fillId="2" borderId="0" xfId="0" applyFont="1" applyFill="1"/>
    <xf numFmtId="0" fontId="0" fillId="2" borderId="0" xfId="0" applyFill="1" applyAlignment="1">
      <alignment horizontal="right"/>
    </xf>
    <xf numFmtId="0" fontId="8" fillId="2" borderId="0" xfId="0" applyFont="1" applyFill="1" applyBorder="1" applyAlignment="1">
      <alignment horizontal="left" vertical="top" wrapText="1"/>
    </xf>
    <xf numFmtId="0" fontId="21" fillId="4" borderId="59" xfId="0" applyFont="1" applyFill="1" applyBorder="1" applyAlignment="1">
      <alignment horizontal="center" vertical="center" wrapText="1"/>
    </xf>
    <xf numFmtId="0" fontId="21" fillId="4" borderId="62" xfId="0" applyFont="1" applyFill="1" applyBorder="1" applyAlignment="1">
      <alignment horizontal="center" vertical="center" wrapText="1"/>
    </xf>
    <xf numFmtId="0" fontId="21" fillId="4" borderId="63" xfId="0" applyFont="1" applyFill="1" applyBorder="1" applyAlignment="1">
      <alignment horizontal="center" vertical="center" wrapText="1"/>
    </xf>
    <xf numFmtId="0" fontId="8" fillId="4" borderId="60" xfId="0" applyFont="1" applyFill="1" applyBorder="1" applyAlignment="1">
      <alignment horizontal="left" vertical="center" wrapText="1"/>
    </xf>
    <xf numFmtId="0" fontId="8" fillId="4" borderId="61" xfId="0" applyFont="1" applyFill="1" applyBorder="1" applyAlignment="1">
      <alignment horizontal="left" vertical="center" wrapText="1"/>
    </xf>
    <xf numFmtId="0" fontId="5" fillId="2" borderId="0" xfId="0" applyFont="1" applyFill="1" applyAlignment="1">
      <alignment horizontal="left" vertical="top"/>
    </xf>
    <xf numFmtId="57" fontId="0" fillId="2" borderId="0" xfId="0" applyNumberFormat="1" applyFill="1"/>
    <xf numFmtId="3" fontId="24" fillId="0" borderId="59" xfId="0" applyNumberFormat="1" applyFont="1" applyBorder="1" applyAlignment="1">
      <alignment horizontal="right" vertical="center" wrapText="1"/>
    </xf>
    <xf numFmtId="3" fontId="24" fillId="0" borderId="56" xfId="0" applyNumberFormat="1" applyFont="1" applyBorder="1" applyAlignment="1">
      <alignment horizontal="right" vertical="center" wrapText="1"/>
    </xf>
    <xf numFmtId="3" fontId="24" fillId="0" borderId="63" xfId="0" applyNumberFormat="1" applyFont="1" applyBorder="1" applyAlignment="1">
      <alignment horizontal="right" vertical="center" wrapText="1"/>
    </xf>
    <xf numFmtId="0" fontId="25" fillId="0" borderId="50" xfId="0" applyFont="1" applyBorder="1" applyAlignment="1">
      <alignment horizontal="center" vertical="center"/>
    </xf>
    <xf numFmtId="0" fontId="25" fillId="0" borderId="64" xfId="0" applyFont="1" applyBorder="1" applyAlignment="1">
      <alignment horizontal="center" vertical="center"/>
    </xf>
    <xf numFmtId="0" fontId="22" fillId="5" borderId="60" xfId="0" applyFont="1" applyFill="1" applyBorder="1" applyAlignment="1">
      <alignment horizontal="left" vertical="center" wrapText="1"/>
    </xf>
    <xf numFmtId="177" fontId="26" fillId="5" borderId="59" xfId="1" applyNumberFormat="1" applyFont="1" applyFill="1" applyBorder="1" applyAlignment="1">
      <alignment horizontal="right" vertical="center" wrapText="1"/>
    </xf>
    <xf numFmtId="177" fontId="26" fillId="5" borderId="56" xfId="1" applyNumberFormat="1" applyFont="1" applyFill="1" applyBorder="1" applyAlignment="1">
      <alignment horizontal="right" vertical="center" wrapText="1"/>
    </xf>
    <xf numFmtId="177" fontId="27" fillId="5" borderId="59" xfId="1" applyNumberFormat="1" applyFont="1" applyFill="1" applyBorder="1" applyAlignment="1">
      <alignment horizontal="right" vertical="center" wrapText="1"/>
    </xf>
    <xf numFmtId="177" fontId="26" fillId="5" borderId="0" xfId="1" applyNumberFormat="1" applyFont="1" applyFill="1" applyBorder="1" applyAlignment="1">
      <alignment horizontal="right" vertical="center" wrapText="1"/>
    </xf>
    <xf numFmtId="177" fontId="26" fillId="5" borderId="65" xfId="1" applyNumberFormat="1" applyFont="1" applyFill="1" applyBorder="1" applyAlignment="1">
      <alignment horizontal="right" vertical="center" wrapText="1"/>
    </xf>
    <xf numFmtId="0" fontId="27" fillId="5" borderId="50" xfId="0" applyFont="1" applyFill="1" applyBorder="1" applyAlignment="1">
      <alignment horizontal="center" vertical="center"/>
    </xf>
    <xf numFmtId="176" fontId="15" fillId="5" borderId="14" xfId="2" applyNumberFormat="1" applyFont="1" applyFill="1" applyBorder="1" applyAlignment="1" applyProtection="1">
      <alignment horizontal="right" shrinkToFit="1"/>
      <protection locked="0"/>
    </xf>
    <xf numFmtId="176" fontId="15" fillId="5" borderId="22" xfId="2" applyNumberFormat="1" applyFont="1" applyFill="1" applyBorder="1" applyAlignment="1" applyProtection="1">
      <alignment horizontal="right" shrinkToFit="1"/>
      <protection locked="0"/>
    </xf>
    <xf numFmtId="177" fontId="15" fillId="5" borderId="25" xfId="1" applyNumberFormat="1" applyFont="1" applyFill="1" applyBorder="1" applyAlignment="1" applyProtection="1">
      <alignment horizontal="right" shrinkToFit="1"/>
      <protection locked="0"/>
    </xf>
    <xf numFmtId="0" fontId="21" fillId="4" borderId="66" xfId="0" applyFont="1" applyFill="1" applyBorder="1" applyAlignment="1">
      <alignment horizontal="center" vertical="center" wrapText="1"/>
    </xf>
    <xf numFmtId="3" fontId="24" fillId="0" borderId="66" xfId="0" applyNumberFormat="1" applyFont="1" applyBorder="1" applyAlignment="1">
      <alignment horizontal="right" vertical="center" wrapText="1"/>
    </xf>
    <xf numFmtId="177" fontId="27" fillId="5" borderId="66" xfId="1" applyNumberFormat="1" applyFont="1" applyFill="1" applyBorder="1" applyAlignment="1">
      <alignment horizontal="right" vertical="center" wrapText="1"/>
    </xf>
    <xf numFmtId="177" fontId="26" fillId="5" borderId="66" xfId="1" applyNumberFormat="1" applyFont="1" applyFill="1" applyBorder="1" applyAlignment="1">
      <alignment horizontal="right" vertical="center" wrapText="1"/>
    </xf>
    <xf numFmtId="177" fontId="26" fillId="5" borderId="67" xfId="1" applyNumberFormat="1" applyFont="1" applyFill="1" applyBorder="1" applyAlignment="1">
      <alignment horizontal="right" vertical="center" wrapText="1"/>
    </xf>
    <xf numFmtId="0" fontId="5" fillId="2" borderId="0" xfId="0" applyFont="1" applyFill="1" applyAlignment="1">
      <alignment horizontal="left" vertical="top"/>
    </xf>
    <xf numFmtId="178" fontId="25" fillId="0" borderId="16" xfId="0" applyNumberFormat="1" applyFont="1" applyBorder="1" applyAlignment="1">
      <alignment horizontal="right" vertical="center"/>
    </xf>
    <xf numFmtId="177" fontId="27" fillId="5" borderId="16" xfId="0" applyNumberFormat="1" applyFont="1" applyFill="1" applyBorder="1" applyAlignment="1">
      <alignment horizontal="right" vertical="center"/>
    </xf>
    <xf numFmtId="57" fontId="0" fillId="2" borderId="0" xfId="0" applyNumberFormat="1" applyFill="1" applyAlignment="1">
      <alignment horizontal="right"/>
    </xf>
    <xf numFmtId="0" fontId="28" fillId="2" borderId="0" xfId="0" applyFont="1" applyFill="1"/>
    <xf numFmtId="0" fontId="5" fillId="2" borderId="68" xfId="0" applyFont="1" applyFill="1" applyBorder="1" applyAlignment="1">
      <alignment horizontal="center"/>
    </xf>
    <xf numFmtId="176" fontId="13" fillId="3" borderId="69" xfId="2" applyNumberFormat="1" applyFont="1" applyFill="1" applyBorder="1" applyAlignment="1" applyProtection="1">
      <alignment horizontal="right" shrinkToFit="1"/>
      <protection locked="0"/>
    </xf>
    <xf numFmtId="176" fontId="15" fillId="2" borderId="69" xfId="2" applyNumberFormat="1" applyFont="1" applyFill="1" applyBorder="1" applyAlignment="1" applyProtection="1">
      <alignment horizontal="right" shrinkToFit="1"/>
      <protection locked="0"/>
    </xf>
    <xf numFmtId="176" fontId="15" fillId="2" borderId="12" xfId="2" applyNumberFormat="1" applyFont="1" applyFill="1" applyBorder="1" applyAlignment="1" applyProtection="1">
      <alignment horizontal="right" shrinkToFit="1"/>
      <protection locked="0"/>
    </xf>
    <xf numFmtId="176" fontId="15" fillId="0" borderId="12" xfId="2" applyNumberFormat="1" applyFont="1" applyFill="1" applyBorder="1" applyAlignment="1" applyProtection="1">
      <alignment horizontal="right" shrinkToFit="1"/>
      <protection locked="0"/>
    </xf>
    <xf numFmtId="176" fontId="15" fillId="0" borderId="69" xfId="2" applyNumberFormat="1" applyFont="1" applyFill="1" applyBorder="1" applyAlignment="1" applyProtection="1">
      <alignment horizontal="right" shrinkToFit="1"/>
      <protection locked="0"/>
    </xf>
    <xf numFmtId="176" fontId="15" fillId="2" borderId="14" xfId="2" applyNumberFormat="1" applyFont="1" applyFill="1" applyBorder="1" applyAlignment="1" applyProtection="1">
      <alignment horizontal="right" shrinkToFit="1"/>
      <protection locked="0"/>
    </xf>
    <xf numFmtId="176" fontId="13" fillId="3" borderId="70" xfId="2" applyNumberFormat="1" applyFont="1" applyFill="1" applyBorder="1" applyAlignment="1" applyProtection="1">
      <alignment horizontal="right" shrinkToFit="1"/>
      <protection locked="0"/>
    </xf>
    <xf numFmtId="176" fontId="13" fillId="3" borderId="71" xfId="2" applyNumberFormat="1" applyFont="1" applyFill="1" applyBorder="1" applyAlignment="1" applyProtection="1">
      <alignment horizontal="right" vertical="center" shrinkToFit="1"/>
      <protection locked="0"/>
    </xf>
    <xf numFmtId="0" fontId="5" fillId="2" borderId="33" xfId="0" applyFont="1" applyFill="1" applyBorder="1" applyAlignment="1">
      <alignment horizontal="center"/>
    </xf>
    <xf numFmtId="176" fontId="13" fillId="3" borderId="72" xfId="3" applyNumberFormat="1" applyFont="1" applyFill="1" applyBorder="1" applyAlignment="1" applyProtection="1">
      <alignment horizontal="right" shrinkToFit="1"/>
      <protection locked="0"/>
    </xf>
    <xf numFmtId="176" fontId="15" fillId="5" borderId="27" xfId="2" applyNumberFormat="1" applyFont="1" applyFill="1" applyBorder="1" applyAlignment="1" applyProtection="1">
      <alignment horizontal="right" shrinkToFit="1"/>
      <protection locked="0"/>
    </xf>
    <xf numFmtId="176" fontId="15" fillId="5" borderId="23" xfId="2" applyNumberFormat="1" applyFont="1" applyFill="1" applyBorder="1" applyAlignment="1" applyProtection="1">
      <alignment horizontal="right" shrinkToFit="1"/>
      <protection locked="0"/>
    </xf>
    <xf numFmtId="176" fontId="15" fillId="0" borderId="26" xfId="2" applyNumberFormat="1" applyFont="1" applyFill="1" applyBorder="1" applyAlignment="1" applyProtection="1">
      <alignment horizontal="right" shrinkToFit="1"/>
      <protection locked="0"/>
    </xf>
    <xf numFmtId="176" fontId="13" fillId="3" borderId="27" xfId="3" applyNumberFormat="1" applyFont="1" applyFill="1" applyBorder="1" applyAlignment="1" applyProtection="1">
      <alignment horizontal="right" shrinkToFit="1"/>
      <protection locked="0"/>
    </xf>
    <xf numFmtId="176" fontId="15" fillId="0" borderId="24" xfId="2" applyNumberFormat="1" applyFont="1" applyFill="1" applyBorder="1" applyAlignment="1" applyProtection="1">
      <alignment horizontal="right" shrinkToFit="1"/>
      <protection locked="0"/>
    </xf>
    <xf numFmtId="176" fontId="13" fillId="3" borderId="42" xfId="2" applyNumberFormat="1" applyFont="1" applyFill="1" applyBorder="1" applyAlignment="1" applyProtection="1">
      <alignment horizontal="right" shrinkToFit="1"/>
      <protection locked="0"/>
    </xf>
    <xf numFmtId="176" fontId="13" fillId="3" borderId="73" xfId="3" applyNumberFormat="1" applyFont="1" applyFill="1" applyBorder="1" applyAlignment="1" applyProtection="1">
      <alignment horizontal="right" vertical="center" shrinkToFit="1"/>
      <protection locked="0"/>
    </xf>
    <xf numFmtId="177" fontId="15" fillId="2" borderId="47" xfId="1" applyNumberFormat="1" applyFont="1" applyFill="1" applyBorder="1" applyAlignment="1" applyProtection="1">
      <alignment horizontal="right" shrinkToFit="1"/>
      <protection locked="0"/>
    </xf>
    <xf numFmtId="177" fontId="15" fillId="5" borderId="47" xfId="1" applyNumberFormat="1" applyFont="1" applyFill="1" applyBorder="1" applyAlignment="1" applyProtection="1">
      <alignment horizontal="right" shrinkToFit="1"/>
      <protection locked="0"/>
    </xf>
    <xf numFmtId="0" fontId="6" fillId="2" borderId="0" xfId="0" applyFont="1" applyFill="1" applyBorder="1"/>
    <xf numFmtId="0" fontId="29" fillId="2" borderId="0" xfId="0" applyFont="1" applyFill="1"/>
    <xf numFmtId="177" fontId="13" fillId="3" borderId="74" xfId="1" applyNumberFormat="1" applyFont="1" applyFill="1" applyBorder="1" applyAlignment="1" applyProtection="1">
      <alignment horizontal="right" shrinkToFit="1"/>
      <protection locked="0"/>
    </xf>
    <xf numFmtId="177" fontId="15" fillId="2" borderId="50" xfId="1" applyNumberFormat="1" applyFont="1" applyFill="1" applyBorder="1" applyAlignment="1" applyProtection="1">
      <alignment horizontal="right" shrinkToFit="1"/>
      <protection locked="0"/>
    </xf>
    <xf numFmtId="177" fontId="13" fillId="3" borderId="75" xfId="1" applyNumberFormat="1" applyFont="1" applyFill="1" applyBorder="1" applyAlignment="1" applyProtection="1">
      <alignment horizontal="right" shrinkToFit="1"/>
      <protection locked="0"/>
    </xf>
    <xf numFmtId="177" fontId="15" fillId="2" borderId="76" xfId="1" applyNumberFormat="1" applyFont="1" applyFill="1" applyBorder="1" applyAlignment="1" applyProtection="1">
      <alignment horizontal="right" shrinkToFit="1"/>
      <protection locked="0"/>
    </xf>
    <xf numFmtId="177" fontId="13" fillId="3" borderId="77" xfId="1" applyNumberFormat="1" applyFont="1" applyFill="1" applyBorder="1" applyAlignment="1" applyProtection="1">
      <alignment horizontal="right" shrinkToFit="1"/>
      <protection locked="0"/>
    </xf>
    <xf numFmtId="177" fontId="13" fillId="3" borderId="78" xfId="1" applyNumberFormat="1" applyFont="1" applyFill="1" applyBorder="1" applyAlignment="1" applyProtection="1">
      <alignment horizontal="right" vertical="center" shrinkToFit="1"/>
      <protection locked="0"/>
    </xf>
    <xf numFmtId="0" fontId="5" fillId="2" borderId="79" xfId="0" applyFont="1" applyFill="1" applyBorder="1" applyAlignment="1">
      <alignment horizontal="center"/>
    </xf>
    <xf numFmtId="0" fontId="8" fillId="2" borderId="33" xfId="0" applyFont="1" applyFill="1" applyBorder="1" applyAlignment="1">
      <alignment horizontal="center"/>
    </xf>
    <xf numFmtId="176" fontId="19" fillId="3" borderId="24" xfId="3" applyNumberFormat="1" applyFont="1" applyFill="1" applyBorder="1" applyAlignment="1" applyProtection="1">
      <alignment horizontal="right" shrinkToFit="1"/>
      <protection locked="0"/>
    </xf>
    <xf numFmtId="176" fontId="19" fillId="3" borderId="72" xfId="3" applyNumberFormat="1" applyFont="1" applyFill="1" applyBorder="1" applyAlignment="1" applyProtection="1">
      <alignment horizontal="right" shrinkToFit="1"/>
      <protection locked="0"/>
    </xf>
    <xf numFmtId="176" fontId="20" fillId="5" borderId="27" xfId="2" applyNumberFormat="1" applyFont="1" applyFill="1" applyBorder="1" applyAlignment="1" applyProtection="1">
      <alignment horizontal="right" shrinkToFit="1"/>
      <protection locked="0"/>
    </xf>
    <xf numFmtId="176" fontId="20" fillId="5" borderId="23" xfId="2" applyNumberFormat="1" applyFont="1" applyFill="1" applyBorder="1" applyAlignment="1" applyProtection="1">
      <alignment horizontal="right" shrinkToFit="1"/>
      <protection locked="0"/>
    </xf>
    <xf numFmtId="176" fontId="20" fillId="0" borderId="26" xfId="2" applyNumberFormat="1" applyFont="1" applyFill="1" applyBorder="1" applyAlignment="1" applyProtection="1">
      <alignment horizontal="right" shrinkToFit="1"/>
      <protection locked="0"/>
    </xf>
    <xf numFmtId="176" fontId="19" fillId="3" borderId="27" xfId="3" applyNumberFormat="1" applyFont="1" applyFill="1" applyBorder="1" applyAlignment="1" applyProtection="1">
      <alignment horizontal="right" shrinkToFit="1"/>
      <protection locked="0"/>
    </xf>
    <xf numFmtId="176" fontId="21" fillId="2" borderId="24" xfId="2" applyNumberFormat="1" applyFont="1" applyFill="1" applyBorder="1" applyAlignment="1" applyProtection="1">
      <alignment horizontal="right" shrinkToFit="1"/>
      <protection locked="0"/>
    </xf>
    <xf numFmtId="176" fontId="19" fillId="3" borderId="42" xfId="2" applyNumberFormat="1" applyFont="1" applyFill="1" applyBorder="1" applyAlignment="1" applyProtection="1">
      <alignment horizontal="right" shrinkToFit="1"/>
      <protection locked="0"/>
    </xf>
    <xf numFmtId="176" fontId="19" fillId="3" borderId="73" xfId="3" applyNumberFormat="1" applyFont="1" applyFill="1" applyBorder="1" applyAlignment="1" applyProtection="1">
      <alignment horizontal="right" vertical="center" shrinkToFit="1"/>
      <protection locked="0"/>
    </xf>
    <xf numFmtId="176" fontId="13" fillId="3" borderId="24" xfId="3" applyNumberFormat="1" applyFont="1" applyFill="1" applyBorder="1" applyAlignment="1" applyProtection="1">
      <alignment horizontal="right" shrinkToFit="1"/>
      <protection locked="0"/>
    </xf>
    <xf numFmtId="176" fontId="13" fillId="3" borderId="13" xfId="3" applyNumberFormat="1" applyFont="1" applyFill="1" applyBorder="1" applyAlignment="1" applyProtection="1">
      <alignment horizontal="right" shrinkToFit="1"/>
      <protection locked="0"/>
    </xf>
    <xf numFmtId="176" fontId="13" fillId="3" borderId="17" xfId="2" applyNumberFormat="1" applyFont="1" applyFill="1" applyBorder="1" applyAlignment="1" applyProtection="1">
      <alignment horizontal="right" shrinkToFit="1"/>
      <protection locked="0"/>
    </xf>
    <xf numFmtId="176" fontId="13" fillId="3" borderId="80" xfId="2" applyNumberFormat="1" applyFont="1" applyFill="1" applyBorder="1" applyAlignment="1" applyProtection="1">
      <alignment horizontal="right" shrinkToFit="1"/>
      <protection locked="0"/>
    </xf>
    <xf numFmtId="176" fontId="15" fillId="5" borderId="50" xfId="2" applyNumberFormat="1" applyFont="1" applyFill="1" applyBorder="1" applyAlignment="1" applyProtection="1">
      <alignment horizontal="right" shrinkToFit="1"/>
      <protection locked="0"/>
    </xf>
    <xf numFmtId="176" fontId="14" fillId="2" borderId="24" xfId="2" applyNumberFormat="1" applyFont="1" applyFill="1" applyBorder="1" applyAlignment="1" applyProtection="1">
      <alignment horizontal="right" shrinkToFit="1"/>
      <protection locked="0"/>
    </xf>
    <xf numFmtId="176" fontId="13" fillId="3" borderId="23" xfId="2" applyNumberFormat="1" applyFont="1" applyFill="1" applyBorder="1" applyAlignment="1" applyProtection="1">
      <alignment horizontal="right" shrinkToFit="1"/>
      <protection locked="0"/>
    </xf>
    <xf numFmtId="176" fontId="13" fillId="3" borderId="40" xfId="3" applyNumberFormat="1" applyFont="1" applyFill="1" applyBorder="1" applyAlignment="1" applyProtection="1">
      <alignment horizontal="right" vertical="center" shrinkToFit="1"/>
      <protection locked="0"/>
    </xf>
    <xf numFmtId="176" fontId="13" fillId="3" borderId="41" xfId="3" applyNumberFormat="1" applyFont="1" applyFill="1" applyBorder="1" applyAlignment="1" applyProtection="1">
      <alignment horizontal="right" vertical="center" shrinkToFit="1"/>
      <protection locked="0"/>
    </xf>
    <xf numFmtId="0" fontId="5" fillId="2" borderId="0" xfId="0" applyFont="1" applyFill="1" applyAlignment="1">
      <alignment horizontal="left" vertical="top"/>
    </xf>
    <xf numFmtId="177" fontId="24" fillId="0" borderId="81" xfId="0" applyNumberFormat="1" applyFont="1" applyBorder="1" applyAlignment="1">
      <alignment horizontal="right" vertical="center" wrapText="1"/>
    </xf>
    <xf numFmtId="177" fontId="24" fillId="0" borderId="82" xfId="0" applyNumberFormat="1" applyFont="1" applyBorder="1" applyAlignment="1">
      <alignment horizontal="right" vertical="center" wrapText="1"/>
    </xf>
    <xf numFmtId="177" fontId="24" fillId="0" borderId="83" xfId="0" applyNumberFormat="1" applyFont="1" applyBorder="1" applyAlignment="1">
      <alignment horizontal="right" vertical="center" wrapText="1"/>
    </xf>
    <xf numFmtId="177" fontId="24" fillId="0" borderId="84" xfId="0" applyNumberFormat="1" applyFont="1" applyBorder="1" applyAlignment="1">
      <alignment horizontal="right" vertical="center" wrapText="1"/>
    </xf>
    <xf numFmtId="177" fontId="24" fillId="0" borderId="85" xfId="0" applyNumberFormat="1" applyFont="1" applyBorder="1" applyAlignment="1">
      <alignment horizontal="right" vertical="center" wrapText="1"/>
    </xf>
    <xf numFmtId="177" fontId="24" fillId="0" borderId="86" xfId="0" applyNumberFormat="1" applyFont="1" applyBorder="1" applyAlignment="1">
      <alignment horizontal="right" vertical="center" wrapText="1"/>
    </xf>
    <xf numFmtId="177" fontId="15" fillId="5" borderId="25" xfId="1" applyNumberFormat="1" applyFont="1" applyFill="1" applyBorder="1" applyAlignment="1" applyProtection="1">
      <alignment horizontal="center" shrinkToFit="1"/>
      <protection locked="0"/>
    </xf>
    <xf numFmtId="177" fontId="15" fillId="2" borderId="25" xfId="1" applyNumberFormat="1" applyFont="1" applyFill="1" applyBorder="1" applyAlignment="1" applyProtection="1">
      <alignment horizontal="center" shrinkToFit="1"/>
      <protection locked="0"/>
    </xf>
    <xf numFmtId="177" fontId="30" fillId="2" borderId="18" xfId="1" applyNumberFormat="1" applyFont="1" applyFill="1" applyBorder="1" applyAlignment="1" applyProtection="1">
      <alignment horizontal="right" shrinkToFit="1"/>
      <protection locked="0"/>
    </xf>
    <xf numFmtId="177" fontId="31" fillId="2" borderId="18" xfId="1" applyNumberFormat="1" applyFont="1" applyFill="1" applyBorder="1" applyAlignment="1" applyProtection="1">
      <alignment horizontal="right" shrinkToFit="1"/>
      <protection locked="0"/>
    </xf>
    <xf numFmtId="0" fontId="6" fillId="2" borderId="0" xfId="0" applyFont="1" applyFill="1" applyAlignment="1">
      <alignment wrapText="1"/>
    </xf>
    <xf numFmtId="0" fontId="8" fillId="2" borderId="0" xfId="0" applyFont="1" applyFill="1" applyBorder="1" applyAlignment="1">
      <alignment horizontal="left" vertical="top" wrapText="1"/>
    </xf>
    <xf numFmtId="0" fontId="5" fillId="2" borderId="0" xfId="0" applyFont="1" applyFill="1" applyAlignment="1">
      <alignment horizontal="left" vertical="top"/>
    </xf>
    <xf numFmtId="177" fontId="30" fillId="0" borderId="18" xfId="1" applyNumberFormat="1" applyFont="1" applyFill="1" applyBorder="1" applyAlignment="1" applyProtection="1">
      <alignment horizontal="center" shrinkToFit="1"/>
      <protection locked="0"/>
    </xf>
    <xf numFmtId="177" fontId="30" fillId="0" borderId="18" xfId="1" applyNumberFormat="1" applyFont="1" applyFill="1" applyBorder="1" applyAlignment="1" applyProtection="1">
      <alignment horizontal="right" shrinkToFit="1"/>
      <protection locked="0"/>
    </xf>
    <xf numFmtId="0" fontId="5" fillId="2" borderId="36" xfId="0" applyFont="1" applyFill="1" applyBorder="1" applyAlignment="1">
      <alignment horizontal="center"/>
    </xf>
    <xf numFmtId="177" fontId="31" fillId="2" borderId="13" xfId="1" applyNumberFormat="1" applyFont="1" applyFill="1" applyBorder="1" applyAlignment="1" applyProtection="1">
      <alignment horizontal="right" shrinkToFit="1"/>
      <protection locked="0"/>
    </xf>
    <xf numFmtId="177" fontId="30" fillId="2" borderId="13" xfId="1" applyNumberFormat="1" applyFont="1" applyFill="1" applyBorder="1" applyAlignment="1" applyProtection="1">
      <alignment horizontal="right" shrinkToFit="1"/>
      <protection locked="0"/>
    </xf>
    <xf numFmtId="177" fontId="13" fillId="3" borderId="15" xfId="1" applyNumberFormat="1" applyFont="1" applyFill="1" applyBorder="1" applyAlignment="1" applyProtection="1">
      <alignment horizontal="right" shrinkToFit="1"/>
      <protection locked="0"/>
    </xf>
    <xf numFmtId="177" fontId="15" fillId="2" borderId="27" xfId="1" applyNumberFormat="1" applyFont="1" applyFill="1" applyBorder="1" applyAlignment="1" applyProtection="1">
      <alignment horizontal="right" shrinkToFit="1"/>
      <protection locked="0"/>
    </xf>
    <xf numFmtId="177" fontId="13" fillId="3" borderId="72" xfId="1" applyNumberFormat="1" applyFont="1" applyFill="1" applyBorder="1" applyAlignment="1" applyProtection="1">
      <alignment horizontal="right" shrinkToFit="1"/>
      <protection locked="0"/>
    </xf>
    <xf numFmtId="177" fontId="15" fillId="2" borderId="27" xfId="1" applyNumberFormat="1" applyFont="1" applyFill="1" applyBorder="1" applyAlignment="1" applyProtection="1">
      <alignment horizontal="center" shrinkToFit="1"/>
      <protection locked="0"/>
    </xf>
    <xf numFmtId="177" fontId="13" fillId="3" borderId="33" xfId="1" applyNumberFormat="1" applyFont="1" applyFill="1" applyBorder="1" applyAlignment="1" applyProtection="1">
      <alignment horizontal="right" shrinkToFit="1"/>
      <protection locked="0"/>
    </xf>
    <xf numFmtId="177" fontId="13" fillId="3" borderId="73" xfId="1" applyNumberFormat="1" applyFont="1" applyFill="1" applyBorder="1" applyAlignment="1" applyProtection="1">
      <alignment horizontal="right" vertical="center" shrinkToFit="1"/>
      <protection locked="0"/>
    </xf>
    <xf numFmtId="177" fontId="13" fillId="3" borderId="91" xfId="1" applyNumberFormat="1" applyFont="1" applyFill="1" applyBorder="1" applyAlignment="1" applyProtection="1">
      <alignment horizontal="right" shrinkToFit="1"/>
      <protection locked="0"/>
    </xf>
    <xf numFmtId="177" fontId="15" fillId="2" borderId="16" xfId="1" applyNumberFormat="1" applyFont="1" applyFill="1" applyBorder="1" applyAlignment="1" applyProtection="1">
      <alignment horizontal="right" shrinkToFit="1"/>
      <protection locked="0"/>
    </xf>
    <xf numFmtId="177" fontId="13" fillId="3" borderId="92" xfId="1" applyNumberFormat="1" applyFont="1" applyFill="1" applyBorder="1" applyAlignment="1" applyProtection="1">
      <alignment horizontal="right" shrinkToFit="1"/>
      <protection locked="0"/>
    </xf>
    <xf numFmtId="177" fontId="13" fillId="3" borderId="79" xfId="1" applyNumberFormat="1" applyFont="1" applyFill="1" applyBorder="1" applyAlignment="1" applyProtection="1">
      <alignment horizontal="right" shrinkToFit="1"/>
      <protection locked="0"/>
    </xf>
    <xf numFmtId="177" fontId="13" fillId="3" borderId="38" xfId="1" applyNumberFormat="1" applyFont="1" applyFill="1" applyBorder="1" applyAlignment="1" applyProtection="1">
      <alignment horizontal="right" vertical="center" shrinkToFit="1"/>
      <protection locked="0"/>
    </xf>
    <xf numFmtId="0" fontId="0" fillId="0" borderId="1" xfId="0" applyFont="1" applyFill="1" applyBorder="1"/>
    <xf numFmtId="0" fontId="23" fillId="0" borderId="2" xfId="0" applyFont="1" applyFill="1" applyBorder="1"/>
    <xf numFmtId="0" fontId="0" fillId="0" borderId="51" xfId="0" applyFont="1" applyFill="1" applyBorder="1"/>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51" xfId="0" applyFont="1" applyFill="1" applyBorder="1" applyAlignment="1">
      <alignment vertical="center"/>
    </xf>
    <xf numFmtId="0" fontId="0" fillId="0" borderId="5" xfId="0" applyFont="1" applyFill="1" applyBorder="1" applyAlignment="1">
      <alignment vertical="top" wrapText="1"/>
    </xf>
    <xf numFmtId="0" fontId="0" fillId="0" borderId="5" xfId="0" applyFont="1" applyFill="1" applyBorder="1" applyAlignment="1">
      <alignment vertical="top"/>
    </xf>
    <xf numFmtId="0" fontId="0" fillId="0" borderId="53" xfId="0" applyFont="1" applyFill="1" applyBorder="1" applyAlignment="1">
      <alignment vertical="top"/>
    </xf>
    <xf numFmtId="38" fontId="25" fillId="0" borderId="13" xfId="5" applyFont="1" applyBorder="1" applyAlignment="1">
      <alignment horizontal="right" vertical="center"/>
    </xf>
    <xf numFmtId="176" fontId="15" fillId="2" borderId="16" xfId="2" applyNumberFormat="1" applyFont="1" applyFill="1" applyBorder="1" applyAlignment="1" applyProtection="1">
      <alignment horizontal="right" vertical="center" shrinkToFit="1"/>
      <protection locked="0"/>
    </xf>
    <xf numFmtId="176" fontId="15" fillId="2" borderId="101" xfId="2" applyNumberFormat="1" applyFont="1" applyFill="1" applyBorder="1" applyAlignment="1" applyProtection="1">
      <alignment horizontal="right" vertical="center" shrinkToFit="1"/>
      <protection locked="0"/>
    </xf>
    <xf numFmtId="177" fontId="33" fillId="2" borderId="13" xfId="1" applyNumberFormat="1" applyFont="1" applyFill="1" applyBorder="1" applyAlignment="1" applyProtection="1">
      <alignment horizontal="right" shrinkToFit="1"/>
      <protection locked="0"/>
    </xf>
    <xf numFmtId="177" fontId="33" fillId="2" borderId="16" xfId="1" applyNumberFormat="1" applyFont="1" applyFill="1" applyBorder="1" applyAlignment="1" applyProtection="1">
      <alignment horizontal="right" shrinkToFit="1"/>
      <protection locked="0"/>
    </xf>
    <xf numFmtId="177" fontId="30" fillId="2" borderId="16" xfId="1" applyNumberFormat="1" applyFont="1" applyFill="1" applyBorder="1" applyAlignment="1" applyProtection="1">
      <alignment horizontal="right" shrinkToFit="1"/>
      <protection locked="0"/>
    </xf>
    <xf numFmtId="0" fontId="0" fillId="0" borderId="0"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55" xfId="0" applyFont="1" applyFill="1" applyBorder="1" applyAlignment="1">
      <alignment horizontal="left" vertical="top" wrapText="1"/>
    </xf>
    <xf numFmtId="0" fontId="21" fillId="4" borderId="57" xfId="0" applyFont="1" applyFill="1" applyBorder="1" applyAlignment="1">
      <alignment horizontal="center" vertical="center" wrapText="1"/>
    </xf>
    <xf numFmtId="0" fontId="21" fillId="4" borderId="58" xfId="0" applyFont="1" applyFill="1" applyBorder="1" applyAlignment="1">
      <alignment horizontal="center" vertical="center" wrapText="1"/>
    </xf>
    <xf numFmtId="0" fontId="3" fillId="2" borderId="88"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8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94" xfId="0" applyFont="1" applyFill="1" applyBorder="1" applyAlignment="1">
      <alignment horizontal="center" vertical="center"/>
    </xf>
    <xf numFmtId="0" fontId="3" fillId="2" borderId="87" xfId="0" applyFont="1" applyFill="1" applyBorder="1" applyAlignment="1">
      <alignment horizontal="center" vertical="center"/>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4" borderId="95" xfId="0" applyFont="1" applyFill="1" applyBorder="1" applyAlignment="1">
      <alignment horizontal="center" vertical="center" wrapText="1"/>
    </xf>
    <xf numFmtId="0" fontId="8" fillId="4" borderId="9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97" xfId="0" applyFont="1" applyFill="1" applyBorder="1" applyAlignment="1">
      <alignment horizontal="center" vertical="center" wrapText="1"/>
    </xf>
    <xf numFmtId="0" fontId="8" fillId="4" borderId="98" xfId="0" applyFont="1" applyFill="1" applyBorder="1" applyAlignment="1">
      <alignment horizontal="center" vertical="center" wrapText="1"/>
    </xf>
    <xf numFmtId="0" fontId="8" fillId="4" borderId="99"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100" xfId="0" applyFont="1" applyFill="1" applyBorder="1" applyAlignment="1">
      <alignment horizontal="center" vertical="center" wrapText="1"/>
    </xf>
    <xf numFmtId="0" fontId="23" fillId="0" borderId="5" xfId="0" applyFont="1" applyFill="1" applyBorder="1" applyAlignment="1">
      <alignment horizontal="center" vertical="top" wrapText="1"/>
    </xf>
    <xf numFmtId="0" fontId="23" fillId="0" borderId="53"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52" xfId="0" applyFont="1" applyFill="1" applyBorder="1" applyAlignment="1">
      <alignment horizontal="left" vertical="top" wrapText="1"/>
    </xf>
    <xf numFmtId="0" fontId="23" fillId="0" borderId="54" xfId="0" applyFont="1" applyFill="1" applyBorder="1" applyAlignment="1">
      <alignment horizontal="left" vertical="top" wrapText="1"/>
    </xf>
    <xf numFmtId="0" fontId="23" fillId="0" borderId="55" xfId="0" applyFont="1" applyFill="1" applyBorder="1" applyAlignment="1">
      <alignment horizontal="left" vertical="top" wrapText="1"/>
    </xf>
    <xf numFmtId="0" fontId="9" fillId="2" borderId="3"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4" xfId="0" applyFont="1" applyFill="1" applyBorder="1" applyAlignment="1">
      <alignment horizontal="center" vertical="center"/>
    </xf>
    <xf numFmtId="0" fontId="5" fillId="2" borderId="0" xfId="0" applyFont="1" applyFill="1" applyAlignment="1">
      <alignment horizontal="left" vertical="top" wrapText="1"/>
    </xf>
    <xf numFmtId="0" fontId="5" fillId="2" borderId="0" xfId="0" applyFont="1" applyFill="1" applyAlignment="1">
      <alignment horizontal="left" vertical="top"/>
    </xf>
    <xf numFmtId="0" fontId="12" fillId="3" borderId="37" xfId="2" applyFont="1" applyFill="1" applyBorder="1" applyAlignment="1">
      <alignment horizontal="center" vertical="center"/>
    </xf>
    <xf numFmtId="0" fontId="12" fillId="3" borderId="38" xfId="2" applyFont="1" applyFill="1" applyBorder="1" applyAlignment="1">
      <alignment horizontal="center" vertical="center"/>
    </xf>
    <xf numFmtId="0" fontId="12" fillId="3" borderId="39" xfId="2" applyFont="1" applyFill="1" applyBorder="1" applyAlignment="1">
      <alignment horizontal="center" vertical="center"/>
    </xf>
    <xf numFmtId="0" fontId="18" fillId="2" borderId="3" xfId="0" applyFont="1" applyFill="1" applyBorder="1" applyAlignment="1">
      <alignment horizontal="center" vertical="center"/>
    </xf>
    <xf numFmtId="0" fontId="18" fillId="2" borderId="43" xfId="0" applyFont="1" applyFill="1" applyBorder="1" applyAlignment="1">
      <alignment horizontal="center" vertical="center"/>
    </xf>
    <xf numFmtId="0" fontId="18" fillId="2" borderId="4" xfId="0" applyFont="1" applyFill="1" applyBorder="1" applyAlignment="1">
      <alignment horizontal="center" vertical="center"/>
    </xf>
  </cellXfs>
  <cellStyles count="6">
    <cellStyle name="パーセント" xfId="1" builtinId="5"/>
    <cellStyle name="桁区切り" xfId="5" builtinId="6"/>
    <cellStyle name="標準" xfId="0" builtinId="0"/>
    <cellStyle name="標準 2" xfId="4"/>
    <cellStyle name="標準 2 2" xfId="2"/>
    <cellStyle name="標準 2 2 2" xfId="3"/>
  </cellStyles>
  <dxfs count="0"/>
  <tableStyles count="0" defaultTableStyle="TableStyleMedium2" defaultPivotStyle="PivotStyleLight16"/>
  <colors>
    <mruColors>
      <color rgb="FF0248F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44"/>
  <sheetViews>
    <sheetView showGridLines="0" tabSelected="1" view="pageBreakPreview" zoomScale="99" zoomScaleNormal="85" zoomScaleSheetLayoutView="99" workbookViewId="0">
      <selection activeCell="J34" sqref="J34"/>
    </sheetView>
  </sheetViews>
  <sheetFormatPr defaultColWidth="9" defaultRowHeight="17.399999999999999" x14ac:dyDescent="0.5"/>
  <cols>
    <col min="1" max="1" width="1.21875" style="90" customWidth="1"/>
    <col min="2" max="2" width="1.5546875" style="90" customWidth="1"/>
    <col min="3" max="3" width="16.77734375" style="90" customWidth="1"/>
    <col min="4" max="4" width="18.109375" style="90" customWidth="1"/>
    <col min="5" max="7" width="18.88671875" style="90" hidden="1" customWidth="1"/>
    <col min="8" max="10" width="18.88671875" style="90" customWidth="1"/>
    <col min="11" max="11" width="20.109375" style="90" customWidth="1"/>
    <col min="12" max="16384" width="9" style="90"/>
  </cols>
  <sheetData>
    <row r="1" spans="2:11" s="116" customFormat="1" ht="24.75" customHeight="1" x14ac:dyDescent="0.55000000000000004">
      <c r="B1" s="118" t="s">
        <v>84</v>
      </c>
      <c r="C1" s="118"/>
      <c r="K1" s="151">
        <v>44281</v>
      </c>
    </row>
    <row r="2" spans="2:11" s="116" customFormat="1" ht="24.75" customHeight="1" x14ac:dyDescent="0.55000000000000004">
      <c r="B2" s="118"/>
      <c r="C2" s="118"/>
      <c r="K2" s="151"/>
    </row>
    <row r="3" spans="2:11" s="116" customFormat="1" ht="19.8" thickBot="1" x14ac:dyDescent="0.6">
      <c r="B3" s="90" t="s">
        <v>92</v>
      </c>
      <c r="C3" s="118"/>
      <c r="K3" s="119" t="s">
        <v>74</v>
      </c>
    </row>
    <row r="4" spans="2:11" s="116" customFormat="1" ht="19.2" customHeight="1" x14ac:dyDescent="0.2">
      <c r="B4" s="252"/>
      <c r="C4" s="253"/>
      <c r="D4" s="254"/>
      <c r="E4" s="250" t="s">
        <v>73</v>
      </c>
      <c r="F4" s="251"/>
      <c r="G4" s="251"/>
      <c r="H4" s="250" t="s">
        <v>72</v>
      </c>
      <c r="I4" s="251"/>
      <c r="J4" s="251"/>
      <c r="K4" s="122"/>
    </row>
    <row r="5" spans="2:11" x14ac:dyDescent="0.5">
      <c r="B5" s="255"/>
      <c r="C5" s="256"/>
      <c r="D5" s="257"/>
      <c r="E5" s="121" t="s">
        <v>4</v>
      </c>
      <c r="F5" s="117" t="s">
        <v>5</v>
      </c>
      <c r="G5" s="143" t="s">
        <v>50</v>
      </c>
      <c r="H5" s="121" t="s">
        <v>51</v>
      </c>
      <c r="I5" s="117" t="s">
        <v>79</v>
      </c>
      <c r="J5" s="143" t="s">
        <v>80</v>
      </c>
      <c r="K5" s="123" t="s">
        <v>82</v>
      </c>
    </row>
    <row r="6" spans="2:11" x14ac:dyDescent="0.5">
      <c r="B6" s="260" t="s">
        <v>52</v>
      </c>
      <c r="C6" s="261"/>
      <c r="D6" s="124" t="s">
        <v>53</v>
      </c>
      <c r="E6" s="128">
        <v>18586</v>
      </c>
      <c r="F6" s="129">
        <v>18995</v>
      </c>
      <c r="G6" s="144">
        <v>19436</v>
      </c>
      <c r="H6" s="128">
        <v>19477</v>
      </c>
      <c r="I6" s="129">
        <v>19873</v>
      </c>
      <c r="J6" s="144">
        <v>20182</v>
      </c>
      <c r="K6" s="130">
        <v>21558</v>
      </c>
    </row>
    <row r="7" spans="2:11" x14ac:dyDescent="0.5">
      <c r="B7" s="262"/>
      <c r="C7" s="263"/>
      <c r="D7" s="124" t="s">
        <v>54</v>
      </c>
      <c r="E7" s="128">
        <v>2977</v>
      </c>
      <c r="F7" s="129">
        <v>3024</v>
      </c>
      <c r="G7" s="144">
        <v>3078</v>
      </c>
      <c r="H7" s="128">
        <v>2783</v>
      </c>
      <c r="I7" s="129">
        <v>2825</v>
      </c>
      <c r="J7" s="144">
        <v>2858</v>
      </c>
      <c r="K7" s="130">
        <v>3058</v>
      </c>
    </row>
    <row r="8" spans="2:11" x14ac:dyDescent="0.5">
      <c r="B8" s="262"/>
      <c r="C8" s="263"/>
      <c r="D8" s="124" t="s">
        <v>55</v>
      </c>
      <c r="E8" s="128">
        <v>2334</v>
      </c>
      <c r="F8" s="129">
        <v>2374</v>
      </c>
      <c r="G8" s="144">
        <v>2415</v>
      </c>
      <c r="H8" s="128">
        <v>2312</v>
      </c>
      <c r="I8" s="129">
        <v>2346</v>
      </c>
      <c r="J8" s="144">
        <v>2370</v>
      </c>
      <c r="K8" s="130">
        <v>2480</v>
      </c>
    </row>
    <row r="9" spans="2:11" x14ac:dyDescent="0.5">
      <c r="B9" s="262"/>
      <c r="C9" s="263"/>
      <c r="D9" s="124" t="s">
        <v>56</v>
      </c>
      <c r="E9" s="128">
        <v>4018</v>
      </c>
      <c r="F9" s="129">
        <v>4103</v>
      </c>
      <c r="G9" s="144">
        <v>4199</v>
      </c>
      <c r="H9" s="128">
        <v>4581</v>
      </c>
      <c r="I9" s="129">
        <v>4667</v>
      </c>
      <c r="J9" s="144">
        <v>4737</v>
      </c>
      <c r="K9" s="130">
        <v>5092</v>
      </c>
    </row>
    <row r="10" spans="2:11" x14ac:dyDescent="0.5">
      <c r="B10" s="262"/>
      <c r="C10" s="263"/>
      <c r="D10" s="124" t="s">
        <v>57</v>
      </c>
      <c r="E10" s="128">
        <v>2644</v>
      </c>
      <c r="F10" s="129">
        <v>2708</v>
      </c>
      <c r="G10" s="144">
        <v>2778</v>
      </c>
      <c r="H10" s="128">
        <v>3047</v>
      </c>
      <c r="I10" s="129">
        <v>3111</v>
      </c>
      <c r="J10" s="144">
        <v>3163</v>
      </c>
      <c r="K10" s="130">
        <v>3396</v>
      </c>
    </row>
    <row r="11" spans="2:11" x14ac:dyDescent="0.5">
      <c r="B11" s="262"/>
      <c r="C11" s="263"/>
      <c r="D11" s="124" t="s">
        <v>58</v>
      </c>
      <c r="E11" s="128">
        <v>2071</v>
      </c>
      <c r="F11" s="129">
        <v>2124</v>
      </c>
      <c r="G11" s="144">
        <v>2181</v>
      </c>
      <c r="H11" s="128">
        <v>2234</v>
      </c>
      <c r="I11" s="129">
        <v>2290</v>
      </c>
      <c r="J11" s="144">
        <v>2335</v>
      </c>
      <c r="K11" s="130">
        <v>2509</v>
      </c>
    </row>
    <row r="12" spans="2:11" x14ac:dyDescent="0.5">
      <c r="B12" s="262"/>
      <c r="C12" s="263"/>
      <c r="D12" s="124" t="s">
        <v>59</v>
      </c>
      <c r="E12" s="128">
        <v>2200</v>
      </c>
      <c r="F12" s="129">
        <v>2257</v>
      </c>
      <c r="G12" s="144">
        <v>2318</v>
      </c>
      <c r="H12" s="128">
        <v>2375</v>
      </c>
      <c r="I12" s="129">
        <v>2433</v>
      </c>
      <c r="J12" s="144">
        <v>2480</v>
      </c>
      <c r="K12" s="130">
        <v>2664</v>
      </c>
    </row>
    <row r="13" spans="2:11" x14ac:dyDescent="0.5">
      <c r="B13" s="262"/>
      <c r="C13" s="263"/>
      <c r="D13" s="124" t="s">
        <v>60</v>
      </c>
      <c r="E13" s="128">
        <v>2342</v>
      </c>
      <c r="F13" s="129">
        <v>2405</v>
      </c>
      <c r="G13" s="144">
        <v>2467</v>
      </c>
      <c r="H13" s="128">
        <v>2145</v>
      </c>
      <c r="I13" s="129">
        <v>2201</v>
      </c>
      <c r="J13" s="144">
        <v>2239</v>
      </c>
      <c r="K13" s="130">
        <v>2359</v>
      </c>
    </row>
    <row r="14" spans="2:11" s="118" customFormat="1" ht="19.2" x14ac:dyDescent="0.55000000000000004">
      <c r="B14" s="264"/>
      <c r="C14" s="265"/>
      <c r="D14" s="133" t="s">
        <v>78</v>
      </c>
      <c r="E14" s="134">
        <v>0.20499999999999999</v>
      </c>
      <c r="F14" s="135">
        <v>0.20599999999999999</v>
      </c>
      <c r="G14" s="145">
        <v>0.20799999999999999</v>
      </c>
      <c r="H14" s="136">
        <v>0.20476240538267451</v>
      </c>
      <c r="I14" s="137">
        <v>0.20747507438534218</v>
      </c>
      <c r="J14" s="147">
        <v>0.2096199586618058</v>
      </c>
      <c r="K14" s="138">
        <v>0.22293000217159759</v>
      </c>
    </row>
    <row r="15" spans="2:11" x14ac:dyDescent="0.5">
      <c r="B15" s="260" t="s">
        <v>61</v>
      </c>
      <c r="C15" s="261"/>
      <c r="D15" s="124" t="s">
        <v>53</v>
      </c>
      <c r="E15" s="128">
        <v>18619</v>
      </c>
      <c r="F15" s="129">
        <v>18888</v>
      </c>
      <c r="G15" s="144">
        <v>18985</v>
      </c>
      <c r="H15" s="128">
        <v>19311</v>
      </c>
      <c r="I15" s="149">
        <v>19385</v>
      </c>
      <c r="J15" s="240">
        <v>19599</v>
      </c>
      <c r="K15" s="131" t="s">
        <v>47</v>
      </c>
    </row>
    <row r="16" spans="2:11" x14ac:dyDescent="0.5">
      <c r="B16" s="262"/>
      <c r="C16" s="263"/>
      <c r="D16" s="124" t="s">
        <v>54</v>
      </c>
      <c r="E16" s="128">
        <v>2878</v>
      </c>
      <c r="F16" s="129">
        <v>2919</v>
      </c>
      <c r="G16" s="144">
        <v>2743</v>
      </c>
      <c r="H16" s="128">
        <v>2847</v>
      </c>
      <c r="I16" s="149">
        <v>2836</v>
      </c>
      <c r="J16" s="240">
        <v>2727</v>
      </c>
      <c r="K16" s="131" t="s">
        <v>47</v>
      </c>
    </row>
    <row r="17" spans="2:11" x14ac:dyDescent="0.5">
      <c r="B17" s="262"/>
      <c r="C17" s="263"/>
      <c r="D17" s="124" t="s">
        <v>55</v>
      </c>
      <c r="E17" s="128">
        <v>2369</v>
      </c>
      <c r="F17" s="129">
        <v>2333</v>
      </c>
      <c r="G17" s="144">
        <v>2265</v>
      </c>
      <c r="H17" s="128">
        <v>2366</v>
      </c>
      <c r="I17" s="149">
        <v>2384</v>
      </c>
      <c r="J17" s="240">
        <v>2466</v>
      </c>
      <c r="K17" s="131" t="s">
        <v>47</v>
      </c>
    </row>
    <row r="18" spans="2:11" x14ac:dyDescent="0.5">
      <c r="B18" s="262"/>
      <c r="C18" s="263"/>
      <c r="D18" s="124" t="s">
        <v>56</v>
      </c>
      <c r="E18" s="128">
        <v>4258</v>
      </c>
      <c r="F18" s="129">
        <v>4326</v>
      </c>
      <c r="G18" s="144">
        <v>4457</v>
      </c>
      <c r="H18" s="128">
        <v>4474</v>
      </c>
      <c r="I18" s="149">
        <v>4700</v>
      </c>
      <c r="J18" s="240">
        <v>4638</v>
      </c>
      <c r="K18" s="131" t="s">
        <v>47</v>
      </c>
    </row>
    <row r="19" spans="2:11" x14ac:dyDescent="0.5">
      <c r="B19" s="262"/>
      <c r="C19" s="263"/>
      <c r="D19" s="124" t="s">
        <v>57</v>
      </c>
      <c r="E19" s="128">
        <v>2745</v>
      </c>
      <c r="F19" s="129">
        <v>2833</v>
      </c>
      <c r="G19" s="144">
        <v>2969</v>
      </c>
      <c r="H19" s="128">
        <v>2940</v>
      </c>
      <c r="I19" s="149">
        <v>2916</v>
      </c>
      <c r="J19" s="240">
        <v>3038</v>
      </c>
      <c r="K19" s="131" t="s">
        <v>47</v>
      </c>
    </row>
    <row r="20" spans="2:11" x14ac:dyDescent="0.5">
      <c r="B20" s="262"/>
      <c r="C20" s="263"/>
      <c r="D20" s="124" t="s">
        <v>58</v>
      </c>
      <c r="E20" s="128">
        <v>2025</v>
      </c>
      <c r="F20" s="129">
        <v>2157</v>
      </c>
      <c r="G20" s="144">
        <v>2154</v>
      </c>
      <c r="H20" s="128">
        <v>2271</v>
      </c>
      <c r="I20" s="149">
        <v>2184</v>
      </c>
      <c r="J20" s="240">
        <v>2267</v>
      </c>
      <c r="K20" s="131" t="s">
        <v>47</v>
      </c>
    </row>
    <row r="21" spans="2:11" x14ac:dyDescent="0.5">
      <c r="B21" s="262"/>
      <c r="C21" s="263"/>
      <c r="D21" s="124" t="s">
        <v>59</v>
      </c>
      <c r="E21" s="128">
        <v>2185</v>
      </c>
      <c r="F21" s="129">
        <v>2216</v>
      </c>
      <c r="G21" s="144">
        <v>2321</v>
      </c>
      <c r="H21" s="128">
        <v>2368</v>
      </c>
      <c r="I21" s="149">
        <v>2372</v>
      </c>
      <c r="J21" s="240">
        <v>2434</v>
      </c>
      <c r="K21" s="131" t="s">
        <v>47</v>
      </c>
    </row>
    <row r="22" spans="2:11" x14ac:dyDescent="0.5">
      <c r="B22" s="262"/>
      <c r="C22" s="263"/>
      <c r="D22" s="124" t="s">
        <v>60</v>
      </c>
      <c r="E22" s="128">
        <v>2159</v>
      </c>
      <c r="F22" s="129">
        <v>2104</v>
      </c>
      <c r="G22" s="144">
        <v>2076</v>
      </c>
      <c r="H22" s="128">
        <v>2045</v>
      </c>
      <c r="I22" s="149">
        <v>1993</v>
      </c>
      <c r="J22" s="240">
        <v>2029</v>
      </c>
      <c r="K22" s="131" t="s">
        <v>47</v>
      </c>
    </row>
    <row r="23" spans="2:11" s="118" customFormat="1" ht="19.2" x14ac:dyDescent="0.55000000000000004">
      <c r="B23" s="264"/>
      <c r="C23" s="265"/>
      <c r="D23" s="133" t="s">
        <v>78</v>
      </c>
      <c r="E23" s="134">
        <v>0.20300000000000001</v>
      </c>
      <c r="F23" s="135">
        <v>0.20300000000000001</v>
      </c>
      <c r="G23" s="146">
        <v>0.20100000000000001</v>
      </c>
      <c r="H23" s="134">
        <v>0.20300000000000001</v>
      </c>
      <c r="I23" s="150">
        <v>0.20200000000000001</v>
      </c>
      <c r="J23" s="150">
        <v>0.20200000000000001</v>
      </c>
      <c r="K23" s="139"/>
    </row>
    <row r="24" spans="2:11" x14ac:dyDescent="0.5">
      <c r="B24" s="260" t="s">
        <v>62</v>
      </c>
      <c r="C24" s="261"/>
      <c r="D24" s="124" t="s">
        <v>63</v>
      </c>
      <c r="E24" s="202">
        <f>E15/E6</f>
        <v>1.0017755299687938</v>
      </c>
      <c r="F24" s="203">
        <f t="shared" ref="F24:I24" si="0">F15/F6</f>
        <v>0.99436693866807058</v>
      </c>
      <c r="G24" s="204">
        <f t="shared" si="0"/>
        <v>0.97679563696233795</v>
      </c>
      <c r="H24" s="202">
        <f t="shared" si="0"/>
        <v>0.99147712686758738</v>
      </c>
      <c r="I24" s="203">
        <f t="shared" si="0"/>
        <v>0.97544406984350629</v>
      </c>
      <c r="J24" s="203">
        <f>J15/J6</f>
        <v>0.97111287285700132</v>
      </c>
      <c r="K24" s="131" t="s">
        <v>47</v>
      </c>
    </row>
    <row r="25" spans="2:11" x14ac:dyDescent="0.5">
      <c r="B25" s="262"/>
      <c r="C25" s="263"/>
      <c r="D25" s="124" t="s">
        <v>64</v>
      </c>
      <c r="E25" s="202">
        <f t="shared" ref="E25:I25" si="1">E16/E7</f>
        <v>0.96674504534766548</v>
      </c>
      <c r="F25" s="203">
        <f t="shared" si="1"/>
        <v>0.96527777777777779</v>
      </c>
      <c r="G25" s="204">
        <f t="shared" si="1"/>
        <v>0.89116309291747886</v>
      </c>
      <c r="H25" s="202">
        <f t="shared" si="1"/>
        <v>1.0229967660797701</v>
      </c>
      <c r="I25" s="203">
        <f t="shared" si="1"/>
        <v>1.0038938053097346</v>
      </c>
      <c r="J25" s="203">
        <f t="shared" ref="J25" si="2">J16/J7</f>
        <v>0.95416375087473759</v>
      </c>
      <c r="K25" s="131" t="s">
        <v>47</v>
      </c>
    </row>
    <row r="26" spans="2:11" x14ac:dyDescent="0.5">
      <c r="B26" s="262"/>
      <c r="C26" s="263"/>
      <c r="D26" s="124" t="s">
        <v>65</v>
      </c>
      <c r="E26" s="202">
        <f t="shared" ref="E26:I26" si="3">E17/E8</f>
        <v>1.0149957155098543</v>
      </c>
      <c r="F26" s="203">
        <f t="shared" si="3"/>
        <v>0.98272957034540864</v>
      </c>
      <c r="G26" s="204">
        <f t="shared" si="3"/>
        <v>0.93788819875776397</v>
      </c>
      <c r="H26" s="202">
        <f t="shared" si="3"/>
        <v>1.023356401384083</v>
      </c>
      <c r="I26" s="203">
        <f t="shared" si="3"/>
        <v>1.0161977834612106</v>
      </c>
      <c r="J26" s="203">
        <f t="shared" ref="J26" si="4">J17/J8</f>
        <v>1.040506329113924</v>
      </c>
      <c r="K26" s="131" t="s">
        <v>47</v>
      </c>
    </row>
    <row r="27" spans="2:11" x14ac:dyDescent="0.5">
      <c r="B27" s="262"/>
      <c r="C27" s="263"/>
      <c r="D27" s="124" t="s">
        <v>66</v>
      </c>
      <c r="E27" s="202">
        <f t="shared" ref="E27:I27" si="5">E18/E9</f>
        <v>1.0597312095569935</v>
      </c>
      <c r="F27" s="203">
        <f t="shared" si="5"/>
        <v>1.0543504752620034</v>
      </c>
      <c r="G27" s="204">
        <f t="shared" si="5"/>
        <v>1.0614432007620862</v>
      </c>
      <c r="H27" s="202">
        <f t="shared" si="5"/>
        <v>0.9766426544422615</v>
      </c>
      <c r="I27" s="203">
        <f t="shared" si="5"/>
        <v>1.0070709235054638</v>
      </c>
      <c r="J27" s="203">
        <f t="shared" ref="J27" si="6">J18/J9</f>
        <v>0.97910069664344523</v>
      </c>
      <c r="K27" s="131" t="s">
        <v>47</v>
      </c>
    </row>
    <row r="28" spans="2:11" x14ac:dyDescent="0.5">
      <c r="B28" s="262"/>
      <c r="C28" s="263"/>
      <c r="D28" s="124" t="s">
        <v>67</v>
      </c>
      <c r="E28" s="202">
        <f t="shared" ref="E28:I28" si="7">E19/E10</f>
        <v>1.0381996974281391</v>
      </c>
      <c r="F28" s="203">
        <f t="shared" si="7"/>
        <v>1.0461595273264401</v>
      </c>
      <c r="G28" s="204">
        <f t="shared" si="7"/>
        <v>1.0687544996400289</v>
      </c>
      <c r="H28" s="202">
        <f t="shared" si="7"/>
        <v>0.96488349195930423</v>
      </c>
      <c r="I28" s="203">
        <f t="shared" si="7"/>
        <v>0.93731918997107044</v>
      </c>
      <c r="J28" s="203">
        <f t="shared" ref="J28" si="8">J19/J10</f>
        <v>0.9604805564337654</v>
      </c>
      <c r="K28" s="131" t="s">
        <v>47</v>
      </c>
    </row>
    <row r="29" spans="2:11" x14ac:dyDescent="0.5">
      <c r="B29" s="262"/>
      <c r="C29" s="263"/>
      <c r="D29" s="124" t="s">
        <v>68</v>
      </c>
      <c r="E29" s="202">
        <f t="shared" ref="E29:I29" si="9">E20/E11</f>
        <v>0.97778850796716565</v>
      </c>
      <c r="F29" s="203">
        <f t="shared" si="9"/>
        <v>1.0155367231638419</v>
      </c>
      <c r="G29" s="204">
        <f t="shared" si="9"/>
        <v>0.98762035763411282</v>
      </c>
      <c r="H29" s="202">
        <f t="shared" si="9"/>
        <v>1.0165622202327664</v>
      </c>
      <c r="I29" s="203">
        <f t="shared" si="9"/>
        <v>0.95371179039301313</v>
      </c>
      <c r="J29" s="203">
        <f t="shared" ref="J29" si="10">J20/J11</f>
        <v>0.9708779443254818</v>
      </c>
      <c r="K29" s="131" t="s">
        <v>47</v>
      </c>
    </row>
    <row r="30" spans="2:11" x14ac:dyDescent="0.5">
      <c r="B30" s="262"/>
      <c r="C30" s="263"/>
      <c r="D30" s="124" t="s">
        <v>69</v>
      </c>
      <c r="E30" s="202">
        <f t="shared" ref="E30:I30" si="11">E21/E12</f>
        <v>0.99318181818181817</v>
      </c>
      <c r="F30" s="203">
        <f t="shared" si="11"/>
        <v>0.98183429330970318</v>
      </c>
      <c r="G30" s="204">
        <f t="shared" si="11"/>
        <v>1.0012942191544434</v>
      </c>
      <c r="H30" s="202">
        <f t="shared" si="11"/>
        <v>0.99705263157894741</v>
      </c>
      <c r="I30" s="203">
        <f t="shared" si="11"/>
        <v>0.97492807233867651</v>
      </c>
      <c r="J30" s="203">
        <f t="shared" ref="J30" si="12">J21/J12</f>
        <v>0.9814516129032258</v>
      </c>
      <c r="K30" s="131" t="s">
        <v>47</v>
      </c>
    </row>
    <row r="31" spans="2:11" ht="18" thickBot="1" x14ac:dyDescent="0.55000000000000004">
      <c r="B31" s="266"/>
      <c r="C31" s="267"/>
      <c r="D31" s="125" t="s">
        <v>70</v>
      </c>
      <c r="E31" s="205">
        <f t="shared" ref="E31:I31" si="13">E22/E13</f>
        <v>0.92186165670367204</v>
      </c>
      <c r="F31" s="206">
        <f t="shared" si="13"/>
        <v>0.87484407484407489</v>
      </c>
      <c r="G31" s="207">
        <f t="shared" si="13"/>
        <v>0.84150790433725176</v>
      </c>
      <c r="H31" s="205">
        <f t="shared" si="13"/>
        <v>0.9533799533799534</v>
      </c>
      <c r="I31" s="206">
        <f t="shared" si="13"/>
        <v>0.90549750113584737</v>
      </c>
      <c r="J31" s="206">
        <f t="shared" ref="J31" si="14">J22/J13</f>
        <v>0.90620812862885214</v>
      </c>
      <c r="K31" s="132" t="s">
        <v>47</v>
      </c>
    </row>
    <row r="32" spans="2:11" ht="18.75" customHeight="1" x14ac:dyDescent="0.5">
      <c r="B32" s="258" t="s">
        <v>71</v>
      </c>
      <c r="C32" s="258"/>
      <c r="D32" s="258"/>
      <c r="E32" s="258"/>
      <c r="F32" s="258"/>
      <c r="G32" s="258"/>
      <c r="H32" s="258"/>
      <c r="I32" s="258"/>
      <c r="J32" s="258"/>
      <c r="K32" s="258"/>
    </row>
    <row r="33" spans="1:17" x14ac:dyDescent="0.5">
      <c r="B33" s="259"/>
      <c r="C33" s="259"/>
      <c r="D33" s="259"/>
      <c r="E33" s="259"/>
      <c r="F33" s="259"/>
      <c r="G33" s="259"/>
      <c r="H33" s="259"/>
      <c r="I33" s="259"/>
      <c r="J33" s="259"/>
      <c r="K33" s="259"/>
    </row>
    <row r="34" spans="1:17" s="4" customFormat="1" ht="15" customHeight="1" x14ac:dyDescent="0.45">
      <c r="A34" s="2"/>
      <c r="B34" s="114" t="s">
        <v>75</v>
      </c>
      <c r="C34" s="214"/>
      <c r="D34" s="114"/>
      <c r="E34" s="114"/>
      <c r="F34" s="114"/>
      <c r="G34" s="114"/>
      <c r="H34" s="114"/>
      <c r="I34" s="114"/>
      <c r="J34" s="114"/>
      <c r="M34" s="114"/>
      <c r="P34" s="114"/>
      <c r="Q34" s="114"/>
    </row>
    <row r="35" spans="1:17" s="4" customFormat="1" ht="15" customHeight="1" x14ac:dyDescent="0.45">
      <c r="A35" s="2"/>
      <c r="B35" s="201"/>
      <c r="C35" s="214"/>
      <c r="D35" s="201"/>
      <c r="E35" s="201"/>
      <c r="F35" s="201"/>
      <c r="G35" s="201"/>
      <c r="H35" s="201"/>
      <c r="I35" s="201"/>
      <c r="J35" s="201"/>
      <c r="M35" s="201"/>
      <c r="P35" s="201"/>
      <c r="Q35" s="201"/>
    </row>
    <row r="36" spans="1:17" s="4" customFormat="1" ht="15" customHeight="1" x14ac:dyDescent="0.45">
      <c r="A36" s="2"/>
      <c r="B36" s="201"/>
      <c r="C36" s="214"/>
      <c r="D36" s="201"/>
      <c r="E36" s="201"/>
      <c r="F36" s="201"/>
      <c r="G36" s="201"/>
      <c r="H36" s="201"/>
      <c r="I36" s="201"/>
      <c r="J36" s="201"/>
      <c r="M36" s="201"/>
      <c r="P36" s="201"/>
      <c r="Q36" s="201"/>
    </row>
    <row r="37" spans="1:17" ht="7.2" customHeight="1" thickBot="1" x14ac:dyDescent="0.55000000000000004">
      <c r="B37" s="120"/>
      <c r="C37" s="213"/>
      <c r="D37" s="120"/>
      <c r="E37" s="120"/>
      <c r="F37" s="120"/>
    </row>
    <row r="38" spans="1:17" s="4" customFormat="1" ht="16.5" customHeight="1" x14ac:dyDescent="0.15">
      <c r="B38" s="234" t="s">
        <v>49</v>
      </c>
      <c r="C38" s="235"/>
      <c r="D38" s="235"/>
      <c r="E38" s="235"/>
      <c r="F38" s="235"/>
      <c r="G38" s="235"/>
      <c r="H38" s="235"/>
      <c r="I38" s="235"/>
      <c r="J38" s="235"/>
      <c r="K38" s="236"/>
    </row>
    <row r="39" spans="1:17" s="4" customFormat="1" ht="16.5" customHeight="1" x14ac:dyDescent="0.25">
      <c r="B39" s="237"/>
      <c r="C39" s="246" t="s">
        <v>93</v>
      </c>
      <c r="D39" s="246"/>
      <c r="E39" s="246"/>
      <c r="F39" s="246"/>
      <c r="G39" s="246"/>
      <c r="H39" s="246"/>
      <c r="I39" s="246"/>
      <c r="J39" s="246"/>
      <c r="K39" s="247"/>
      <c r="L39" s="152"/>
    </row>
    <row r="40" spans="1:17" s="4" customFormat="1" ht="16.5" customHeight="1" x14ac:dyDescent="0.15">
      <c r="B40" s="238"/>
      <c r="C40" s="246"/>
      <c r="D40" s="246"/>
      <c r="E40" s="246"/>
      <c r="F40" s="246"/>
      <c r="G40" s="246"/>
      <c r="H40" s="246"/>
      <c r="I40" s="246"/>
      <c r="J40" s="246"/>
      <c r="K40" s="247"/>
    </row>
    <row r="41" spans="1:17" s="4" customFormat="1" ht="16.5" customHeight="1" x14ac:dyDescent="0.15">
      <c r="B41" s="238"/>
      <c r="C41" s="246"/>
      <c r="D41" s="246"/>
      <c r="E41" s="246"/>
      <c r="F41" s="246"/>
      <c r="G41" s="246"/>
      <c r="H41" s="246"/>
      <c r="I41" s="246"/>
      <c r="J41" s="246"/>
      <c r="K41" s="247"/>
    </row>
    <row r="42" spans="1:17" s="4" customFormat="1" ht="16.5" customHeight="1" x14ac:dyDescent="0.15">
      <c r="B42" s="238"/>
      <c r="C42" s="246"/>
      <c r="D42" s="246"/>
      <c r="E42" s="246"/>
      <c r="F42" s="246"/>
      <c r="G42" s="246"/>
      <c r="H42" s="246"/>
      <c r="I42" s="246"/>
      <c r="J42" s="246"/>
      <c r="K42" s="247"/>
      <c r="N42" s="212"/>
    </row>
    <row r="43" spans="1:17" ht="16.5" customHeight="1" x14ac:dyDescent="0.5">
      <c r="B43" s="238"/>
      <c r="C43" s="246"/>
      <c r="D43" s="246"/>
      <c r="E43" s="246"/>
      <c r="F43" s="246"/>
      <c r="G43" s="246"/>
      <c r="H43" s="246"/>
      <c r="I43" s="246"/>
      <c r="J43" s="246"/>
      <c r="K43" s="247"/>
    </row>
    <row r="44" spans="1:17" ht="76.2" customHeight="1" thickBot="1" x14ac:dyDescent="0.55000000000000004">
      <c r="B44" s="239"/>
      <c r="C44" s="248"/>
      <c r="D44" s="248"/>
      <c r="E44" s="248"/>
      <c r="F44" s="248"/>
      <c r="G44" s="248"/>
      <c r="H44" s="248"/>
      <c r="I44" s="248"/>
      <c r="J44" s="248"/>
      <c r="K44" s="249"/>
    </row>
  </sheetData>
  <mergeCells count="8">
    <mergeCell ref="C39:K44"/>
    <mergeCell ref="H4:J4"/>
    <mergeCell ref="E4:G4"/>
    <mergeCell ref="B4:D5"/>
    <mergeCell ref="B32:K33"/>
    <mergeCell ref="B6:C14"/>
    <mergeCell ref="B15:C23"/>
    <mergeCell ref="B24:C31"/>
  </mergeCells>
  <phoneticPr fontId="4"/>
  <printOptions horizontalCentered="1"/>
  <pageMargins left="0.98425196850393704" right="0.70866141732283472" top="0.74803149606299213" bottom="0.74803149606299213" header="0.31496062992125984" footer="0.31496062992125984"/>
  <pageSetup paperSize="9" scale="74" orientation="portrait" r:id="rId1"/>
  <headerFooter>
    <oddFooter>&amp;R&amp;8&amp;Z&amp;F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99"/>
  <sheetViews>
    <sheetView showGridLines="0" view="pageBreakPreview" zoomScale="82" zoomScaleNormal="100" zoomScaleSheetLayoutView="82" workbookViewId="0">
      <selection activeCell="AE1" sqref="AE1"/>
    </sheetView>
  </sheetViews>
  <sheetFormatPr defaultColWidth="9" defaultRowHeight="10.8" x14ac:dyDescent="0.15"/>
  <cols>
    <col min="1" max="1" width="0.6640625" style="4" customWidth="1"/>
    <col min="2" max="2" width="2.77734375" style="4" customWidth="1"/>
    <col min="3" max="3" width="1.109375" style="4" customWidth="1"/>
    <col min="4" max="4" width="9.88671875" style="4" customWidth="1"/>
    <col min="5" max="5" width="11.6640625" style="4" customWidth="1"/>
    <col min="6" max="6" width="13.109375" style="4" customWidth="1"/>
    <col min="7" max="7" width="1.44140625" style="4" customWidth="1"/>
    <col min="8" max="11" width="13.44140625" style="4" hidden="1" customWidth="1"/>
    <col min="12" max="15" width="13.44140625" style="4" customWidth="1"/>
    <col min="16" max="19" width="13.44140625" style="4" hidden="1" customWidth="1"/>
    <col min="20" max="23" width="13.44140625" style="4" customWidth="1"/>
    <col min="24" max="27" width="13.44140625" style="4" hidden="1" customWidth="1"/>
    <col min="28" max="31" width="13.44140625" style="4" customWidth="1"/>
    <col min="32" max="32" width="3.109375" style="4" customWidth="1"/>
    <col min="33" max="16384" width="9" style="4"/>
  </cols>
  <sheetData>
    <row r="1" spans="1:32" ht="16.5" customHeight="1" x14ac:dyDescent="0.2">
      <c r="B1" s="115" t="s">
        <v>85</v>
      </c>
      <c r="H1" s="113"/>
      <c r="I1" s="113"/>
      <c r="J1" s="113"/>
      <c r="K1" s="113"/>
      <c r="L1" s="113"/>
      <c r="M1" s="113"/>
      <c r="N1" s="113"/>
      <c r="O1" s="113"/>
      <c r="P1" s="113"/>
      <c r="Q1" s="113"/>
      <c r="R1" s="113"/>
      <c r="S1" s="113"/>
      <c r="T1" s="113"/>
      <c r="U1" s="113"/>
      <c r="V1" s="113"/>
      <c r="W1" s="113"/>
      <c r="AA1" s="127"/>
      <c r="AE1" s="151">
        <v>44281</v>
      </c>
    </row>
    <row r="2" spans="1:32" ht="8.25" customHeight="1" x14ac:dyDescent="0.2">
      <c r="H2" s="113"/>
      <c r="I2" s="113"/>
      <c r="J2" s="113"/>
      <c r="K2" s="113"/>
      <c r="L2" s="113"/>
      <c r="M2" s="113"/>
      <c r="N2" s="113"/>
      <c r="O2" s="113"/>
      <c r="P2" s="113"/>
      <c r="Q2" s="113"/>
      <c r="R2" s="113"/>
      <c r="S2" s="113"/>
      <c r="T2" s="113"/>
      <c r="U2" s="113"/>
      <c r="V2" s="113"/>
      <c r="W2" s="113"/>
    </row>
    <row r="3" spans="1:32" ht="16.2" customHeight="1" thickBot="1" x14ac:dyDescent="0.6">
      <c r="A3" s="1"/>
      <c r="B3" s="78" t="s">
        <v>90</v>
      </c>
      <c r="C3" s="2"/>
      <c r="D3" s="2"/>
      <c r="E3" s="2"/>
      <c r="F3" s="2"/>
      <c r="G3" s="2"/>
      <c r="H3" s="2"/>
      <c r="I3" s="2"/>
      <c r="J3" s="2"/>
      <c r="K3" s="2"/>
      <c r="L3" s="2"/>
      <c r="M3" s="2"/>
      <c r="N3" s="2"/>
      <c r="O3" s="2"/>
      <c r="P3" s="2"/>
      <c r="Q3" s="2"/>
      <c r="R3" s="2"/>
      <c r="S3" s="2"/>
      <c r="T3" s="2"/>
      <c r="U3" s="2"/>
      <c r="V3" s="2"/>
      <c r="W3" s="2"/>
      <c r="X3" s="2"/>
      <c r="Y3" s="3"/>
      <c r="Z3" s="3"/>
      <c r="AA3" s="3"/>
      <c r="AB3" s="2"/>
      <c r="AC3" s="3"/>
      <c r="AD3" s="3"/>
      <c r="AE3" s="3" t="s">
        <v>43</v>
      </c>
    </row>
    <row r="4" spans="1:32" ht="17.399999999999999" x14ac:dyDescent="0.45">
      <c r="A4" s="2"/>
      <c r="B4" s="5" t="s">
        <v>0</v>
      </c>
      <c r="C4" s="6"/>
      <c r="D4" s="6"/>
      <c r="E4" s="6"/>
      <c r="F4" s="6"/>
      <c r="G4" s="6"/>
      <c r="H4" s="274" t="s">
        <v>1</v>
      </c>
      <c r="I4" s="275"/>
      <c r="J4" s="275"/>
      <c r="K4" s="276"/>
      <c r="L4" s="274" t="s">
        <v>1</v>
      </c>
      <c r="M4" s="275"/>
      <c r="N4" s="275"/>
      <c r="O4" s="276"/>
      <c r="P4" s="274" t="s">
        <v>2</v>
      </c>
      <c r="Q4" s="275"/>
      <c r="R4" s="275"/>
      <c r="S4" s="276"/>
      <c r="T4" s="274" t="s">
        <v>2</v>
      </c>
      <c r="U4" s="275"/>
      <c r="V4" s="275"/>
      <c r="W4" s="276"/>
      <c r="X4" s="274" t="s">
        <v>3</v>
      </c>
      <c r="Y4" s="275"/>
      <c r="Z4" s="275"/>
      <c r="AA4" s="276"/>
      <c r="AB4" s="274" t="s">
        <v>3</v>
      </c>
      <c r="AC4" s="275"/>
      <c r="AD4" s="275"/>
      <c r="AE4" s="276"/>
      <c r="AF4" s="7"/>
    </row>
    <row r="5" spans="1:32" ht="15.6" thickBot="1" x14ac:dyDescent="0.5">
      <c r="A5" s="2"/>
      <c r="B5" s="8"/>
      <c r="C5" s="9"/>
      <c r="D5" s="9"/>
      <c r="E5" s="9"/>
      <c r="F5" s="9"/>
      <c r="G5" s="9"/>
      <c r="H5" s="10" t="s">
        <v>4</v>
      </c>
      <c r="I5" s="11" t="s">
        <v>5</v>
      </c>
      <c r="J5" s="12" t="s">
        <v>41</v>
      </c>
      <c r="K5" s="162" t="s">
        <v>45</v>
      </c>
      <c r="L5" s="10" t="s">
        <v>51</v>
      </c>
      <c r="M5" s="11" t="s">
        <v>79</v>
      </c>
      <c r="N5" s="12" t="s">
        <v>80</v>
      </c>
      <c r="O5" s="162" t="s">
        <v>45</v>
      </c>
      <c r="P5" s="10" t="s">
        <v>4</v>
      </c>
      <c r="Q5" s="11" t="s">
        <v>5</v>
      </c>
      <c r="R5" s="12" t="s">
        <v>41</v>
      </c>
      <c r="S5" s="59" t="s">
        <v>44</v>
      </c>
      <c r="T5" s="10" t="s">
        <v>51</v>
      </c>
      <c r="U5" s="11" t="s">
        <v>79</v>
      </c>
      <c r="V5" s="12" t="s">
        <v>80</v>
      </c>
      <c r="W5" s="162" t="s">
        <v>44</v>
      </c>
      <c r="X5" s="13" t="s">
        <v>4</v>
      </c>
      <c r="Y5" s="14" t="s">
        <v>5</v>
      </c>
      <c r="Z5" s="75" t="s">
        <v>40</v>
      </c>
      <c r="AA5" s="75" t="s">
        <v>44</v>
      </c>
      <c r="AB5" s="217" t="s">
        <v>51</v>
      </c>
      <c r="AC5" s="181" t="s">
        <v>79</v>
      </c>
      <c r="AD5" s="162" t="s">
        <v>80</v>
      </c>
      <c r="AE5" s="75" t="s">
        <v>44</v>
      </c>
      <c r="AF5" s="7"/>
    </row>
    <row r="6" spans="1:32" ht="18" customHeight="1" thickTop="1" x14ac:dyDescent="0.45">
      <c r="A6" s="2"/>
      <c r="B6" s="15" t="s">
        <v>6</v>
      </c>
      <c r="C6" s="16"/>
      <c r="D6" s="17"/>
      <c r="E6" s="18"/>
      <c r="F6" s="18"/>
      <c r="G6" s="19"/>
      <c r="H6" s="37">
        <f>SUM(H7:H20)</f>
        <v>245133</v>
      </c>
      <c r="I6" s="20">
        <f>SUM(I7:I20)</f>
        <v>234195</v>
      </c>
      <c r="J6" s="63">
        <f>SUM(J7:J20)</f>
        <v>217479</v>
      </c>
      <c r="K6" s="163">
        <f>SUM(H6:J6)</f>
        <v>696807</v>
      </c>
      <c r="L6" s="154">
        <f>SUM(L7:L20)</f>
        <v>219364</v>
      </c>
      <c r="M6" s="20">
        <f>SUM(M7:M20)</f>
        <v>230643</v>
      </c>
      <c r="N6" s="63">
        <f>SUM(N7:N20)</f>
        <v>0</v>
      </c>
      <c r="O6" s="76">
        <f>SUM(L6:N6)</f>
        <v>450007</v>
      </c>
      <c r="P6" s="37">
        <f>SUM(P7:P20)</f>
        <v>248928</v>
      </c>
      <c r="Q6" s="20">
        <f>SUM(Q7:Q20)</f>
        <v>222444</v>
      </c>
      <c r="R6" s="63">
        <f>SUM(R7:R20)</f>
        <v>209988</v>
      </c>
      <c r="S6" s="76">
        <f t="shared" ref="S6:S37" si="0">SUM(P6:R6)</f>
        <v>681360</v>
      </c>
      <c r="T6" s="37">
        <f>SUM(T7:T20)</f>
        <v>223716</v>
      </c>
      <c r="U6" s="20">
        <f>SUM(U7:U20)</f>
        <v>233604</v>
      </c>
      <c r="V6" s="63">
        <f>SUM(V7:V20)</f>
        <v>242316</v>
      </c>
      <c r="W6" s="163">
        <f t="shared" ref="W6:W37" si="1">SUM(T6:V6)</f>
        <v>699636</v>
      </c>
      <c r="X6" s="175">
        <f>H6/P6</f>
        <v>0.98475462784419587</v>
      </c>
      <c r="Y6" s="69">
        <f>I6/Q6</f>
        <v>1.052826778874683</v>
      </c>
      <c r="Z6" s="69">
        <f t="shared" ref="Z6:Z37" si="2">J6/R6</f>
        <v>1.0356734670552603</v>
      </c>
      <c r="AA6" s="69">
        <f>K6/S6</f>
        <v>1.0226708348009863</v>
      </c>
      <c r="AB6" s="85">
        <f>L6/T6</f>
        <v>0.98054676464803592</v>
      </c>
      <c r="AC6" s="226">
        <f>M6/U6</f>
        <v>0.98732470334412081</v>
      </c>
      <c r="AD6" s="220">
        <f t="shared" ref="AD6:AD37" si="3">N6/V6</f>
        <v>0</v>
      </c>
      <c r="AE6" s="69">
        <f>O6/W6</f>
        <v>0.64320160769314327</v>
      </c>
      <c r="AF6" s="7"/>
    </row>
    <row r="7" spans="1:32" ht="15" x14ac:dyDescent="0.45">
      <c r="A7" s="2"/>
      <c r="B7" s="21"/>
      <c r="C7" s="22"/>
      <c r="D7" s="23" t="s">
        <v>7</v>
      </c>
      <c r="E7" s="24"/>
      <c r="F7" s="24"/>
      <c r="G7" s="25"/>
      <c r="H7" s="27">
        <v>53140</v>
      </c>
      <c r="I7" s="26">
        <v>52073</v>
      </c>
      <c r="J7" s="64">
        <v>39525</v>
      </c>
      <c r="K7" s="164">
        <f t="shared" ref="K7:K36" si="4">SUM(H7:J7)</f>
        <v>144738</v>
      </c>
      <c r="L7" s="155">
        <v>36536</v>
      </c>
      <c r="M7" s="26">
        <v>36908</v>
      </c>
      <c r="N7" s="64"/>
      <c r="O7" s="140">
        <f t="shared" ref="O7:O30" si="5">SUM(L7:N7)</f>
        <v>73444</v>
      </c>
      <c r="P7" s="27">
        <v>54060</v>
      </c>
      <c r="Q7" s="26">
        <v>52656</v>
      </c>
      <c r="R7" s="64">
        <v>39936</v>
      </c>
      <c r="S7" s="140">
        <f t="shared" si="0"/>
        <v>146652</v>
      </c>
      <c r="T7" s="27">
        <v>38604</v>
      </c>
      <c r="U7" s="26">
        <v>40152</v>
      </c>
      <c r="V7" s="64">
        <v>41316</v>
      </c>
      <c r="W7" s="164">
        <f t="shared" si="1"/>
        <v>120072</v>
      </c>
      <c r="X7" s="176">
        <f>H7/P7</f>
        <v>0.9829818719940806</v>
      </c>
      <c r="Y7" s="70">
        <f t="shared" ref="Y7:Y37" si="6">I7/Q7</f>
        <v>0.98892813734427221</v>
      </c>
      <c r="Z7" s="70">
        <f t="shared" si="2"/>
        <v>0.98970853365384615</v>
      </c>
      <c r="AA7" s="142">
        <f t="shared" ref="AA7:AA37" si="7">K7/S7</f>
        <v>0.986948694869487</v>
      </c>
      <c r="AB7" s="80">
        <f>L7/T7</f>
        <v>0.94643042171795666</v>
      </c>
      <c r="AC7" s="227">
        <f t="shared" ref="AC7:AC37" si="8">M7/U7</f>
        <v>0.91920701334927279</v>
      </c>
      <c r="AD7" s="221">
        <f t="shared" si="3"/>
        <v>0</v>
      </c>
      <c r="AE7" s="142">
        <f t="shared" ref="AE7:AE37" si="9">O7/W7</f>
        <v>0.61166633353321342</v>
      </c>
      <c r="AF7" s="7"/>
    </row>
    <row r="8" spans="1:32" ht="15" x14ac:dyDescent="0.45">
      <c r="A8" s="2"/>
      <c r="B8" s="21"/>
      <c r="C8" s="22"/>
      <c r="D8" s="28" t="s">
        <v>8</v>
      </c>
      <c r="E8" s="29"/>
      <c r="F8" s="29"/>
      <c r="G8" s="54"/>
      <c r="H8" s="27">
        <v>487</v>
      </c>
      <c r="I8" s="26">
        <v>478</v>
      </c>
      <c r="J8" s="64">
        <v>487</v>
      </c>
      <c r="K8" s="164">
        <f t="shared" si="4"/>
        <v>1452</v>
      </c>
      <c r="L8" s="155">
        <v>455</v>
      </c>
      <c r="M8" s="26">
        <v>448</v>
      </c>
      <c r="N8" s="64"/>
      <c r="O8" s="140">
        <f t="shared" si="5"/>
        <v>903</v>
      </c>
      <c r="P8" s="27">
        <v>636</v>
      </c>
      <c r="Q8" s="26">
        <v>660</v>
      </c>
      <c r="R8" s="64">
        <v>672</v>
      </c>
      <c r="S8" s="140">
        <f t="shared" si="0"/>
        <v>1968</v>
      </c>
      <c r="T8" s="27">
        <v>648</v>
      </c>
      <c r="U8" s="26">
        <v>708</v>
      </c>
      <c r="V8" s="64">
        <v>768</v>
      </c>
      <c r="W8" s="164">
        <f t="shared" si="1"/>
        <v>2124</v>
      </c>
      <c r="X8" s="176">
        <f t="shared" ref="X8:X37" si="10">H8/P8</f>
        <v>0.76572327044025157</v>
      </c>
      <c r="Y8" s="70">
        <f t="shared" si="6"/>
        <v>0.72424242424242424</v>
      </c>
      <c r="Z8" s="70">
        <f t="shared" si="2"/>
        <v>0.72470238095238093</v>
      </c>
      <c r="AA8" s="142">
        <f t="shared" si="7"/>
        <v>0.73780487804878048</v>
      </c>
      <c r="AB8" s="218">
        <f t="shared" ref="AB8:AB37" si="11">L8/T8</f>
        <v>0.7021604938271605</v>
      </c>
      <c r="AC8" s="244">
        <f t="shared" si="8"/>
        <v>0.63276836158192096</v>
      </c>
      <c r="AD8" s="221">
        <f t="shared" si="3"/>
        <v>0</v>
      </c>
      <c r="AE8" s="142">
        <f t="shared" si="9"/>
        <v>0.4251412429378531</v>
      </c>
      <c r="AF8" s="7"/>
    </row>
    <row r="9" spans="1:32" ht="15" x14ac:dyDescent="0.45">
      <c r="A9" s="2"/>
      <c r="B9" s="21"/>
      <c r="C9" s="22"/>
      <c r="D9" s="30" t="s">
        <v>9</v>
      </c>
      <c r="E9" s="29"/>
      <c r="F9" s="29"/>
      <c r="G9" s="54"/>
      <c r="H9" s="27">
        <v>7594</v>
      </c>
      <c r="I9" s="26">
        <v>8264</v>
      </c>
      <c r="J9" s="64">
        <v>9228</v>
      </c>
      <c r="K9" s="164">
        <f t="shared" si="4"/>
        <v>25086</v>
      </c>
      <c r="L9" s="155">
        <v>10879</v>
      </c>
      <c r="M9" s="26">
        <v>12171</v>
      </c>
      <c r="N9" s="64"/>
      <c r="O9" s="140">
        <f t="shared" si="5"/>
        <v>23050</v>
      </c>
      <c r="P9" s="27">
        <v>8532</v>
      </c>
      <c r="Q9" s="26">
        <v>8760</v>
      </c>
      <c r="R9" s="64">
        <v>8940</v>
      </c>
      <c r="S9" s="140">
        <f t="shared" si="0"/>
        <v>26232</v>
      </c>
      <c r="T9" s="27">
        <v>9480</v>
      </c>
      <c r="U9" s="26">
        <v>9936</v>
      </c>
      <c r="V9" s="64">
        <v>10332</v>
      </c>
      <c r="W9" s="164">
        <f t="shared" si="1"/>
        <v>29748</v>
      </c>
      <c r="X9" s="176">
        <f t="shared" si="10"/>
        <v>0.89006094702297234</v>
      </c>
      <c r="Y9" s="70">
        <f t="shared" si="6"/>
        <v>0.94337899543379</v>
      </c>
      <c r="Z9" s="70">
        <f t="shared" si="2"/>
        <v>1.0322147651006712</v>
      </c>
      <c r="AA9" s="142">
        <f t="shared" si="7"/>
        <v>0.95631290027447391</v>
      </c>
      <c r="AB9" s="80">
        <f t="shared" si="11"/>
        <v>1.1475738396624473</v>
      </c>
      <c r="AC9" s="227">
        <f t="shared" si="8"/>
        <v>1.22493961352657</v>
      </c>
      <c r="AD9" s="221">
        <f t="shared" si="3"/>
        <v>0</v>
      </c>
      <c r="AE9" s="142">
        <f t="shared" si="9"/>
        <v>0.77484200618528976</v>
      </c>
      <c r="AF9" s="7"/>
    </row>
    <row r="10" spans="1:32" ht="15" x14ac:dyDescent="0.45">
      <c r="A10" s="2"/>
      <c r="B10" s="21"/>
      <c r="C10" s="22"/>
      <c r="D10" s="23" t="s">
        <v>10</v>
      </c>
      <c r="E10" s="31"/>
      <c r="F10" s="31"/>
      <c r="G10" s="55"/>
      <c r="H10" s="33">
        <v>3928</v>
      </c>
      <c r="I10" s="32">
        <v>4064</v>
      </c>
      <c r="J10" s="65">
        <v>4026</v>
      </c>
      <c r="K10" s="165">
        <f t="shared" si="4"/>
        <v>12018</v>
      </c>
      <c r="L10" s="156">
        <v>4148</v>
      </c>
      <c r="M10" s="26">
        <v>4490</v>
      </c>
      <c r="N10" s="65"/>
      <c r="O10" s="141">
        <f t="shared" si="5"/>
        <v>8638</v>
      </c>
      <c r="P10" s="33">
        <v>3984</v>
      </c>
      <c r="Q10" s="32">
        <v>4092</v>
      </c>
      <c r="R10" s="65">
        <v>4176</v>
      </c>
      <c r="S10" s="141">
        <f t="shared" si="0"/>
        <v>12252</v>
      </c>
      <c r="T10" s="33">
        <v>4224</v>
      </c>
      <c r="U10" s="32">
        <v>4368</v>
      </c>
      <c r="V10" s="65">
        <v>4524</v>
      </c>
      <c r="W10" s="165">
        <f t="shared" si="1"/>
        <v>13116</v>
      </c>
      <c r="X10" s="176">
        <f t="shared" si="10"/>
        <v>0.98594377510040165</v>
      </c>
      <c r="Y10" s="70">
        <f t="shared" si="6"/>
        <v>0.99315738025415445</v>
      </c>
      <c r="Z10" s="70">
        <f t="shared" si="2"/>
        <v>0.96408045977011492</v>
      </c>
      <c r="AA10" s="142">
        <f t="shared" si="7"/>
        <v>0.98090107737512244</v>
      </c>
      <c r="AB10" s="80">
        <f t="shared" si="11"/>
        <v>0.9820075757575758</v>
      </c>
      <c r="AC10" s="227">
        <f t="shared" si="8"/>
        <v>1.0279304029304028</v>
      </c>
      <c r="AD10" s="221">
        <f t="shared" si="3"/>
        <v>0</v>
      </c>
      <c r="AE10" s="142">
        <f t="shared" si="9"/>
        <v>0.65858493443122901</v>
      </c>
      <c r="AF10" s="7"/>
    </row>
    <row r="11" spans="1:32" ht="15" x14ac:dyDescent="0.45">
      <c r="A11" s="2"/>
      <c r="B11" s="21"/>
      <c r="C11" s="22"/>
      <c r="D11" s="23" t="s">
        <v>11</v>
      </c>
      <c r="E11" s="31"/>
      <c r="F11" s="31"/>
      <c r="G11" s="55"/>
      <c r="H11" s="33">
        <v>14160</v>
      </c>
      <c r="I11" s="32">
        <v>15991</v>
      </c>
      <c r="J11" s="65">
        <v>17515</v>
      </c>
      <c r="K11" s="165">
        <f t="shared" si="4"/>
        <v>47666</v>
      </c>
      <c r="L11" s="156">
        <v>20189</v>
      </c>
      <c r="M11" s="26">
        <v>23325</v>
      </c>
      <c r="N11" s="65"/>
      <c r="O11" s="141">
        <f t="shared" si="5"/>
        <v>43514</v>
      </c>
      <c r="P11" s="33">
        <v>13188</v>
      </c>
      <c r="Q11" s="32">
        <v>15888</v>
      </c>
      <c r="R11" s="65">
        <v>19332</v>
      </c>
      <c r="S11" s="141">
        <f t="shared" si="0"/>
        <v>48408</v>
      </c>
      <c r="T11" s="33">
        <v>18816</v>
      </c>
      <c r="U11" s="32">
        <v>20256</v>
      </c>
      <c r="V11" s="65">
        <v>21612</v>
      </c>
      <c r="W11" s="165">
        <f t="shared" si="1"/>
        <v>60684</v>
      </c>
      <c r="X11" s="176">
        <f t="shared" si="10"/>
        <v>1.0737033666969973</v>
      </c>
      <c r="Y11" s="70">
        <f t="shared" si="6"/>
        <v>1.0064828801611279</v>
      </c>
      <c r="Z11" s="70">
        <f t="shared" si="2"/>
        <v>0.90601075936271469</v>
      </c>
      <c r="AA11" s="142">
        <f t="shared" si="7"/>
        <v>0.98467195504875227</v>
      </c>
      <c r="AB11" s="80">
        <f t="shared" si="11"/>
        <v>1.0729698129251701</v>
      </c>
      <c r="AC11" s="227">
        <f t="shared" si="8"/>
        <v>1.1515106635071091</v>
      </c>
      <c r="AD11" s="221">
        <f t="shared" si="3"/>
        <v>0</v>
      </c>
      <c r="AE11" s="142">
        <f t="shared" si="9"/>
        <v>0.71705886230307825</v>
      </c>
      <c r="AF11" s="7"/>
    </row>
    <row r="12" spans="1:32" ht="15" x14ac:dyDescent="0.45">
      <c r="A12" s="2"/>
      <c r="B12" s="21"/>
      <c r="C12" s="22"/>
      <c r="D12" s="23" t="s">
        <v>12</v>
      </c>
      <c r="E12" s="31"/>
      <c r="F12" s="31"/>
      <c r="G12" s="55"/>
      <c r="H12" s="33">
        <v>62732</v>
      </c>
      <c r="I12" s="32">
        <v>46672</v>
      </c>
      <c r="J12" s="65">
        <v>36784</v>
      </c>
      <c r="K12" s="165">
        <f t="shared" si="4"/>
        <v>146188</v>
      </c>
      <c r="L12" s="156">
        <v>35023</v>
      </c>
      <c r="M12" s="26">
        <v>36018</v>
      </c>
      <c r="N12" s="65"/>
      <c r="O12" s="141">
        <f t="shared" si="5"/>
        <v>71041</v>
      </c>
      <c r="P12" s="33">
        <v>62640</v>
      </c>
      <c r="Q12" s="32">
        <v>28692</v>
      </c>
      <c r="R12" s="65">
        <v>19512</v>
      </c>
      <c r="S12" s="141">
        <f t="shared" si="0"/>
        <v>110844</v>
      </c>
      <c r="T12" s="33">
        <v>36528</v>
      </c>
      <c r="U12" s="32">
        <v>37920</v>
      </c>
      <c r="V12" s="65">
        <v>39216</v>
      </c>
      <c r="W12" s="165">
        <f t="shared" si="1"/>
        <v>113664</v>
      </c>
      <c r="X12" s="176">
        <f t="shared" si="10"/>
        <v>1.0014687100893997</v>
      </c>
      <c r="Y12" s="70">
        <f t="shared" si="6"/>
        <v>1.6266555137320506</v>
      </c>
      <c r="Z12" s="70">
        <f t="shared" si="2"/>
        <v>1.8851988519885199</v>
      </c>
      <c r="AA12" s="142">
        <f t="shared" si="7"/>
        <v>1.3188625455595251</v>
      </c>
      <c r="AB12" s="80">
        <f t="shared" si="11"/>
        <v>0.9587987297415681</v>
      </c>
      <c r="AC12" s="227">
        <f t="shared" si="8"/>
        <v>0.94984177215189869</v>
      </c>
      <c r="AD12" s="221">
        <f t="shared" si="3"/>
        <v>0</v>
      </c>
      <c r="AE12" s="142">
        <f t="shared" si="9"/>
        <v>0.62500879786036034</v>
      </c>
      <c r="AF12" s="7"/>
    </row>
    <row r="13" spans="1:32" ht="15" x14ac:dyDescent="0.45">
      <c r="A13" s="2"/>
      <c r="B13" s="21"/>
      <c r="C13" s="22"/>
      <c r="D13" s="23" t="s">
        <v>13</v>
      </c>
      <c r="E13" s="31"/>
      <c r="F13" s="31"/>
      <c r="G13" s="55"/>
      <c r="H13" s="33">
        <v>18924</v>
      </c>
      <c r="I13" s="32">
        <v>19172</v>
      </c>
      <c r="J13" s="65">
        <v>18385</v>
      </c>
      <c r="K13" s="165">
        <f t="shared" si="4"/>
        <v>56481</v>
      </c>
      <c r="L13" s="156">
        <v>17679</v>
      </c>
      <c r="M13" s="241">
        <v>19004</v>
      </c>
      <c r="N13" s="65"/>
      <c r="O13" s="141">
        <f t="shared" si="5"/>
        <v>36683</v>
      </c>
      <c r="P13" s="33">
        <v>20400</v>
      </c>
      <c r="Q13" s="32">
        <v>20844</v>
      </c>
      <c r="R13" s="65">
        <v>21276</v>
      </c>
      <c r="S13" s="141">
        <f t="shared" si="0"/>
        <v>62520</v>
      </c>
      <c r="T13" s="33">
        <v>19404</v>
      </c>
      <c r="U13" s="32">
        <v>19896</v>
      </c>
      <c r="V13" s="65">
        <v>20340</v>
      </c>
      <c r="W13" s="165">
        <f t="shared" si="1"/>
        <v>59640</v>
      </c>
      <c r="X13" s="176">
        <f t="shared" si="10"/>
        <v>0.92764705882352938</v>
      </c>
      <c r="Y13" s="70">
        <f t="shared" si="6"/>
        <v>0.91978507004413745</v>
      </c>
      <c r="Z13" s="70">
        <f t="shared" si="2"/>
        <v>0.8641191953374695</v>
      </c>
      <c r="AA13" s="142">
        <f t="shared" si="7"/>
        <v>0.90340690978886751</v>
      </c>
      <c r="AB13" s="80">
        <f t="shared" si="11"/>
        <v>0.91110080395794679</v>
      </c>
      <c r="AC13" s="227">
        <f t="shared" si="8"/>
        <v>0.95516686771210291</v>
      </c>
      <c r="AD13" s="221">
        <f t="shared" si="3"/>
        <v>0</v>
      </c>
      <c r="AE13" s="142">
        <f t="shared" si="9"/>
        <v>0.61507377598926893</v>
      </c>
      <c r="AF13" s="7"/>
    </row>
    <row r="14" spans="1:32" ht="15" x14ac:dyDescent="0.45">
      <c r="A14" s="2"/>
      <c r="B14" s="21"/>
      <c r="C14" s="22"/>
      <c r="D14" s="23" t="s">
        <v>14</v>
      </c>
      <c r="E14" s="31"/>
      <c r="F14" s="31"/>
      <c r="G14" s="55"/>
      <c r="H14" s="33">
        <v>7605</v>
      </c>
      <c r="I14" s="32">
        <v>7530</v>
      </c>
      <c r="J14" s="65">
        <v>8005</v>
      </c>
      <c r="K14" s="165">
        <f t="shared" si="4"/>
        <v>23140</v>
      </c>
      <c r="L14" s="156">
        <v>8149</v>
      </c>
      <c r="M14" s="241">
        <v>8346</v>
      </c>
      <c r="N14" s="65"/>
      <c r="O14" s="141">
        <f t="shared" si="5"/>
        <v>16495</v>
      </c>
      <c r="P14" s="33">
        <v>7968</v>
      </c>
      <c r="Q14" s="32">
        <v>8160</v>
      </c>
      <c r="R14" s="65">
        <v>8556</v>
      </c>
      <c r="S14" s="141">
        <f t="shared" si="0"/>
        <v>24684</v>
      </c>
      <c r="T14" s="33">
        <v>8916</v>
      </c>
      <c r="U14" s="32">
        <v>9360</v>
      </c>
      <c r="V14" s="65">
        <v>9768</v>
      </c>
      <c r="W14" s="165">
        <f t="shared" si="1"/>
        <v>28044</v>
      </c>
      <c r="X14" s="176">
        <f t="shared" si="10"/>
        <v>0.95444277108433739</v>
      </c>
      <c r="Y14" s="70">
        <f t="shared" si="6"/>
        <v>0.92279411764705888</v>
      </c>
      <c r="Z14" s="70">
        <f t="shared" si="2"/>
        <v>0.93560074801309023</v>
      </c>
      <c r="AA14" s="142">
        <f t="shared" si="7"/>
        <v>0.93744935990925293</v>
      </c>
      <c r="AB14" s="80">
        <f t="shared" si="11"/>
        <v>0.91397487662628984</v>
      </c>
      <c r="AC14" s="227">
        <f t="shared" si="8"/>
        <v>0.89166666666666672</v>
      </c>
      <c r="AD14" s="221">
        <f t="shared" si="3"/>
        <v>0</v>
      </c>
      <c r="AE14" s="142">
        <f t="shared" si="9"/>
        <v>0.58818285551276561</v>
      </c>
      <c r="AF14" s="7"/>
    </row>
    <row r="15" spans="1:32" ht="15" x14ac:dyDescent="0.45">
      <c r="A15" s="2"/>
      <c r="B15" s="21"/>
      <c r="C15" s="22"/>
      <c r="D15" s="23" t="s">
        <v>35</v>
      </c>
      <c r="E15" s="31"/>
      <c r="F15" s="31"/>
      <c r="G15" s="55"/>
      <c r="H15" s="166">
        <v>2177</v>
      </c>
      <c r="I15" s="34">
        <v>2176</v>
      </c>
      <c r="J15" s="65">
        <v>1818</v>
      </c>
      <c r="K15" s="165">
        <f t="shared" si="4"/>
        <v>6171</v>
      </c>
      <c r="L15" s="157">
        <v>1690</v>
      </c>
      <c r="M15" s="241">
        <v>1740</v>
      </c>
      <c r="N15" s="65"/>
      <c r="O15" s="141">
        <f t="shared" si="5"/>
        <v>3430</v>
      </c>
      <c r="P15" s="33">
        <v>2592</v>
      </c>
      <c r="Q15" s="32">
        <v>2652</v>
      </c>
      <c r="R15" s="65">
        <v>2700</v>
      </c>
      <c r="S15" s="141">
        <f t="shared" si="0"/>
        <v>7944</v>
      </c>
      <c r="T15" s="33">
        <v>1752</v>
      </c>
      <c r="U15" s="32">
        <v>1788</v>
      </c>
      <c r="V15" s="65">
        <v>1788</v>
      </c>
      <c r="W15" s="165">
        <f t="shared" si="1"/>
        <v>5328</v>
      </c>
      <c r="X15" s="176">
        <f t="shared" si="10"/>
        <v>0.83989197530864201</v>
      </c>
      <c r="Y15" s="70">
        <f t="shared" si="6"/>
        <v>0.82051282051282048</v>
      </c>
      <c r="Z15" s="70">
        <f t="shared" si="2"/>
        <v>0.67333333333333334</v>
      </c>
      <c r="AA15" s="142">
        <f t="shared" si="7"/>
        <v>0.77681268882175225</v>
      </c>
      <c r="AB15" s="80">
        <f t="shared" si="11"/>
        <v>0.96461187214611877</v>
      </c>
      <c r="AC15" s="227">
        <f t="shared" si="8"/>
        <v>0.97315436241610742</v>
      </c>
      <c r="AD15" s="221">
        <f t="shared" si="3"/>
        <v>0</v>
      </c>
      <c r="AE15" s="142">
        <f t="shared" si="9"/>
        <v>0.64376876876876876</v>
      </c>
      <c r="AF15" s="7"/>
    </row>
    <row r="16" spans="1:32" ht="14.4" customHeight="1" x14ac:dyDescent="0.45">
      <c r="A16" s="2"/>
      <c r="B16" s="21"/>
      <c r="C16" s="22"/>
      <c r="D16" s="23" t="s">
        <v>36</v>
      </c>
      <c r="E16" s="31"/>
      <c r="F16" s="31"/>
      <c r="G16" s="55"/>
      <c r="H16" s="166">
        <v>197</v>
      </c>
      <c r="I16" s="34">
        <v>189</v>
      </c>
      <c r="J16" s="66">
        <v>162</v>
      </c>
      <c r="K16" s="165">
        <f t="shared" si="4"/>
        <v>548</v>
      </c>
      <c r="L16" s="157">
        <v>162</v>
      </c>
      <c r="M16" s="241">
        <v>118</v>
      </c>
      <c r="N16" s="66"/>
      <c r="O16" s="141">
        <f t="shared" si="5"/>
        <v>280</v>
      </c>
      <c r="P16" s="33">
        <v>144</v>
      </c>
      <c r="Q16" s="32">
        <v>156</v>
      </c>
      <c r="R16" s="66">
        <v>156</v>
      </c>
      <c r="S16" s="141">
        <f t="shared" si="0"/>
        <v>456</v>
      </c>
      <c r="T16" s="33">
        <v>180</v>
      </c>
      <c r="U16" s="32">
        <v>228</v>
      </c>
      <c r="V16" s="66">
        <v>276</v>
      </c>
      <c r="W16" s="165">
        <f t="shared" si="1"/>
        <v>684</v>
      </c>
      <c r="X16" s="176">
        <f t="shared" si="10"/>
        <v>1.3680555555555556</v>
      </c>
      <c r="Y16" s="70">
        <f t="shared" si="6"/>
        <v>1.2115384615384615</v>
      </c>
      <c r="Z16" s="70">
        <f t="shared" si="2"/>
        <v>1.0384615384615385</v>
      </c>
      <c r="AA16" s="142">
        <f t="shared" si="7"/>
        <v>1.2017543859649122</v>
      </c>
      <c r="AB16" s="80">
        <f t="shared" si="11"/>
        <v>0.9</v>
      </c>
      <c r="AC16" s="244">
        <f t="shared" si="8"/>
        <v>0.51754385964912286</v>
      </c>
      <c r="AD16" s="221">
        <f t="shared" si="3"/>
        <v>0</v>
      </c>
      <c r="AE16" s="142">
        <f t="shared" si="9"/>
        <v>0.40935672514619881</v>
      </c>
      <c r="AF16" s="7"/>
    </row>
    <row r="17" spans="1:32" ht="15" x14ac:dyDescent="0.45">
      <c r="A17" s="2"/>
      <c r="B17" s="21"/>
      <c r="C17" s="22"/>
      <c r="D17" s="23" t="s">
        <v>37</v>
      </c>
      <c r="E17" s="31"/>
      <c r="F17" s="31"/>
      <c r="G17" s="55"/>
      <c r="H17" s="166">
        <v>65551</v>
      </c>
      <c r="I17" s="34">
        <v>68918</v>
      </c>
      <c r="J17" s="65">
        <v>72732</v>
      </c>
      <c r="K17" s="165">
        <f t="shared" si="4"/>
        <v>207201</v>
      </c>
      <c r="L17" s="157">
        <v>75884</v>
      </c>
      <c r="M17" s="241">
        <v>79391</v>
      </c>
      <c r="N17" s="65"/>
      <c r="O17" s="141">
        <f t="shared" si="5"/>
        <v>155275</v>
      </c>
      <c r="P17" s="33">
        <v>66180</v>
      </c>
      <c r="Q17" s="32">
        <v>70488</v>
      </c>
      <c r="R17" s="65">
        <v>75156</v>
      </c>
      <c r="S17" s="141">
        <f t="shared" si="0"/>
        <v>211824</v>
      </c>
      <c r="T17" s="33">
        <v>76164</v>
      </c>
      <c r="U17" s="32">
        <v>79752</v>
      </c>
      <c r="V17" s="65">
        <v>82848</v>
      </c>
      <c r="W17" s="165">
        <f t="shared" si="1"/>
        <v>238764</v>
      </c>
      <c r="X17" s="176">
        <f t="shared" si="10"/>
        <v>0.99049561801148378</v>
      </c>
      <c r="Y17" s="70">
        <f t="shared" si="6"/>
        <v>0.9777267052547951</v>
      </c>
      <c r="Z17" s="70">
        <f t="shared" si="2"/>
        <v>0.96774708606099313</v>
      </c>
      <c r="AA17" s="142">
        <f t="shared" si="7"/>
        <v>0.97817527758894174</v>
      </c>
      <c r="AB17" s="80">
        <f t="shared" si="11"/>
        <v>0.99632372249356649</v>
      </c>
      <c r="AC17" s="227">
        <f t="shared" si="8"/>
        <v>0.9954734677500251</v>
      </c>
      <c r="AD17" s="221">
        <f t="shared" si="3"/>
        <v>0</v>
      </c>
      <c r="AE17" s="142">
        <f t="shared" si="9"/>
        <v>0.65032835770886732</v>
      </c>
      <c r="AF17" s="7"/>
    </row>
    <row r="18" spans="1:32" ht="15" x14ac:dyDescent="0.45">
      <c r="A18" s="2"/>
      <c r="B18" s="21"/>
      <c r="C18" s="22"/>
      <c r="D18" s="23" t="s">
        <v>38</v>
      </c>
      <c r="E18" s="31"/>
      <c r="F18" s="31"/>
      <c r="G18" s="55"/>
      <c r="H18" s="166">
        <v>1566</v>
      </c>
      <c r="I18" s="34">
        <v>1499</v>
      </c>
      <c r="J18" s="65">
        <v>1659</v>
      </c>
      <c r="K18" s="165">
        <f t="shared" si="4"/>
        <v>4724</v>
      </c>
      <c r="L18" s="157">
        <v>1477</v>
      </c>
      <c r="M18" s="241">
        <v>1469</v>
      </c>
      <c r="N18" s="65"/>
      <c r="O18" s="141">
        <f t="shared" si="5"/>
        <v>2946</v>
      </c>
      <c r="P18" s="33">
        <v>1524</v>
      </c>
      <c r="Q18" s="32">
        <v>1560</v>
      </c>
      <c r="R18" s="65">
        <v>1596</v>
      </c>
      <c r="S18" s="141">
        <f t="shared" si="0"/>
        <v>4680</v>
      </c>
      <c r="T18" s="33">
        <v>1620</v>
      </c>
      <c r="U18" s="32">
        <v>1704</v>
      </c>
      <c r="V18" s="65">
        <v>1812</v>
      </c>
      <c r="W18" s="165">
        <f t="shared" si="1"/>
        <v>5136</v>
      </c>
      <c r="X18" s="176">
        <f t="shared" si="10"/>
        <v>1.0275590551181102</v>
      </c>
      <c r="Y18" s="70">
        <f t="shared" si="6"/>
        <v>0.96089743589743593</v>
      </c>
      <c r="Z18" s="70">
        <f t="shared" si="2"/>
        <v>1.0394736842105263</v>
      </c>
      <c r="AA18" s="142">
        <f t="shared" si="7"/>
        <v>1.0094017094017094</v>
      </c>
      <c r="AB18" s="80">
        <f t="shared" si="11"/>
        <v>0.91172839506172842</v>
      </c>
      <c r="AC18" s="227">
        <f t="shared" si="8"/>
        <v>0.86208920187793425</v>
      </c>
      <c r="AD18" s="221">
        <f t="shared" si="3"/>
        <v>0</v>
      </c>
      <c r="AE18" s="142">
        <f t="shared" si="9"/>
        <v>0.57359813084112155</v>
      </c>
      <c r="AF18" s="7"/>
    </row>
    <row r="19" spans="1:32" ht="15" x14ac:dyDescent="0.45">
      <c r="A19" s="2"/>
      <c r="B19" s="21"/>
      <c r="C19" s="22"/>
      <c r="D19" s="23" t="s">
        <v>17</v>
      </c>
      <c r="E19" s="31"/>
      <c r="F19" s="31"/>
      <c r="G19" s="55"/>
      <c r="H19" s="166">
        <v>1545</v>
      </c>
      <c r="I19" s="34">
        <v>1447</v>
      </c>
      <c r="J19" s="65">
        <v>1420</v>
      </c>
      <c r="K19" s="165">
        <f t="shared" si="4"/>
        <v>4412</v>
      </c>
      <c r="L19" s="157">
        <v>1417</v>
      </c>
      <c r="M19" s="241">
        <v>1415</v>
      </c>
      <c r="N19" s="65"/>
      <c r="O19" s="141">
        <f t="shared" si="5"/>
        <v>2832</v>
      </c>
      <c r="P19" s="33">
        <v>1596</v>
      </c>
      <c r="Q19" s="32">
        <v>1632</v>
      </c>
      <c r="R19" s="65">
        <v>1656</v>
      </c>
      <c r="S19" s="141">
        <f t="shared" si="0"/>
        <v>4884</v>
      </c>
      <c r="T19" s="33">
        <v>1320</v>
      </c>
      <c r="U19" s="32">
        <v>1320</v>
      </c>
      <c r="V19" s="65">
        <v>1368</v>
      </c>
      <c r="W19" s="165">
        <f t="shared" si="1"/>
        <v>4008</v>
      </c>
      <c r="X19" s="176">
        <f t="shared" si="10"/>
        <v>0.96804511278195493</v>
      </c>
      <c r="Y19" s="70">
        <f t="shared" si="6"/>
        <v>0.88664215686274506</v>
      </c>
      <c r="Z19" s="70">
        <f t="shared" si="2"/>
        <v>0.85748792270531404</v>
      </c>
      <c r="AA19" s="142">
        <f t="shared" si="7"/>
        <v>0.90335790335790334</v>
      </c>
      <c r="AB19" s="80">
        <f t="shared" si="11"/>
        <v>1.0734848484848485</v>
      </c>
      <c r="AC19" s="227">
        <f t="shared" si="8"/>
        <v>1.071969696969697</v>
      </c>
      <c r="AD19" s="221">
        <f t="shared" si="3"/>
        <v>0</v>
      </c>
      <c r="AE19" s="142">
        <f t="shared" si="9"/>
        <v>0.70658682634730541</v>
      </c>
      <c r="AF19" s="7"/>
    </row>
    <row r="20" spans="1:32" ht="15" x14ac:dyDescent="0.45">
      <c r="A20" s="2"/>
      <c r="B20" s="21"/>
      <c r="C20" s="22"/>
      <c r="D20" s="23" t="s">
        <v>18</v>
      </c>
      <c r="E20" s="31"/>
      <c r="F20" s="31"/>
      <c r="G20" s="55"/>
      <c r="H20" s="166">
        <v>5527</v>
      </c>
      <c r="I20" s="34">
        <v>5722</v>
      </c>
      <c r="J20" s="65">
        <v>5733</v>
      </c>
      <c r="K20" s="165">
        <f t="shared" si="4"/>
        <v>16982</v>
      </c>
      <c r="L20" s="157">
        <v>5676</v>
      </c>
      <c r="M20" s="34">
        <v>5800</v>
      </c>
      <c r="N20" s="65"/>
      <c r="O20" s="141">
        <f t="shared" si="5"/>
        <v>11476</v>
      </c>
      <c r="P20" s="33">
        <v>5484</v>
      </c>
      <c r="Q20" s="32">
        <v>6204</v>
      </c>
      <c r="R20" s="65">
        <v>6324</v>
      </c>
      <c r="S20" s="141">
        <f t="shared" si="0"/>
        <v>18012</v>
      </c>
      <c r="T20" s="33">
        <v>6060</v>
      </c>
      <c r="U20" s="32">
        <v>6216</v>
      </c>
      <c r="V20" s="65">
        <v>6348</v>
      </c>
      <c r="W20" s="165">
        <f t="shared" si="1"/>
        <v>18624</v>
      </c>
      <c r="X20" s="176">
        <f t="shared" si="10"/>
        <v>1.0078409919766593</v>
      </c>
      <c r="Y20" s="70">
        <f t="shared" si="6"/>
        <v>0.9223081882656351</v>
      </c>
      <c r="Z20" s="70">
        <f t="shared" si="2"/>
        <v>0.90654648956356731</v>
      </c>
      <c r="AA20" s="142">
        <f t="shared" si="7"/>
        <v>0.94281590051077058</v>
      </c>
      <c r="AB20" s="80">
        <f t="shared" si="11"/>
        <v>0.93663366336633669</v>
      </c>
      <c r="AC20" s="227">
        <f t="shared" si="8"/>
        <v>0.93307593307593306</v>
      </c>
      <c r="AD20" s="221">
        <f t="shared" si="3"/>
        <v>0</v>
      </c>
      <c r="AE20" s="142">
        <f t="shared" si="9"/>
        <v>0.61619415807560141</v>
      </c>
      <c r="AF20" s="7"/>
    </row>
    <row r="21" spans="1:32" ht="18" customHeight="1" x14ac:dyDescent="0.45">
      <c r="A21" s="2"/>
      <c r="B21" s="35" t="s">
        <v>19</v>
      </c>
      <c r="C21" s="16"/>
      <c r="D21" s="17"/>
      <c r="E21" s="18"/>
      <c r="F21" s="18"/>
      <c r="G21" s="36"/>
      <c r="H21" s="37">
        <f>SUM(H22:H30)</f>
        <v>19689</v>
      </c>
      <c r="I21" s="20">
        <f>SUM(I22:I30)</f>
        <v>40213</v>
      </c>
      <c r="J21" s="67">
        <f>SUM(J22:J30)</f>
        <v>43145</v>
      </c>
      <c r="K21" s="167">
        <f t="shared" si="4"/>
        <v>103047</v>
      </c>
      <c r="L21" s="154">
        <f>SUM(L22:L30)</f>
        <v>44062</v>
      </c>
      <c r="M21" s="20">
        <f>SUM(M22:M30)</f>
        <v>46579</v>
      </c>
      <c r="N21" s="67">
        <f>SUM(N22:N30)</f>
        <v>0</v>
      </c>
      <c r="O21" s="77">
        <f t="shared" si="5"/>
        <v>90641</v>
      </c>
      <c r="P21" s="37">
        <f>SUM(P22:P30)</f>
        <v>21624</v>
      </c>
      <c r="Q21" s="20">
        <f>SUM(Q22:Q30)</f>
        <v>60348</v>
      </c>
      <c r="R21" s="67">
        <f>SUM(R22:R30)</f>
        <v>64656</v>
      </c>
      <c r="S21" s="77">
        <f t="shared" si="0"/>
        <v>146628</v>
      </c>
      <c r="T21" s="37">
        <f>SUM(T22:T30)</f>
        <v>46548</v>
      </c>
      <c r="U21" s="20">
        <f>SUM(U22:U30)</f>
        <v>49272</v>
      </c>
      <c r="V21" s="67">
        <f>SUM(V22:V30)</f>
        <v>51540</v>
      </c>
      <c r="W21" s="167">
        <f t="shared" si="1"/>
        <v>147360</v>
      </c>
      <c r="X21" s="177">
        <f t="shared" si="10"/>
        <v>0.91051609322974469</v>
      </c>
      <c r="Y21" s="71">
        <f t="shared" si="6"/>
        <v>0.6663518260754292</v>
      </c>
      <c r="Z21" s="71">
        <f t="shared" si="2"/>
        <v>0.66730079188319724</v>
      </c>
      <c r="AA21" s="71">
        <f t="shared" si="7"/>
        <v>0.70277845977575903</v>
      </c>
      <c r="AB21" s="87">
        <f t="shared" si="11"/>
        <v>0.94659276445819374</v>
      </c>
      <c r="AC21" s="228">
        <f t="shared" si="8"/>
        <v>0.94534421172268224</v>
      </c>
      <c r="AD21" s="222">
        <f t="shared" si="3"/>
        <v>0</v>
      </c>
      <c r="AE21" s="71">
        <f t="shared" si="9"/>
        <v>0.61509907709011946</v>
      </c>
      <c r="AF21" s="7"/>
    </row>
    <row r="22" spans="1:32" ht="15" x14ac:dyDescent="0.45">
      <c r="A22" s="2"/>
      <c r="B22" s="21"/>
      <c r="C22" s="22"/>
      <c r="D22" s="30" t="s">
        <v>76</v>
      </c>
      <c r="E22" s="29"/>
      <c r="F22" s="29"/>
      <c r="G22" s="54"/>
      <c r="H22" s="168">
        <v>665</v>
      </c>
      <c r="I22" s="56">
        <v>908</v>
      </c>
      <c r="J22" s="64">
        <v>1034</v>
      </c>
      <c r="K22" s="164">
        <f t="shared" si="4"/>
        <v>2607</v>
      </c>
      <c r="L22" s="158">
        <v>1198</v>
      </c>
      <c r="M22" s="56">
        <v>1648</v>
      </c>
      <c r="N22" s="64"/>
      <c r="O22" s="140">
        <f t="shared" si="5"/>
        <v>2846</v>
      </c>
      <c r="P22" s="27">
        <v>912</v>
      </c>
      <c r="Q22" s="26">
        <v>1800</v>
      </c>
      <c r="R22" s="64">
        <v>2412</v>
      </c>
      <c r="S22" s="140">
        <f t="shared" si="0"/>
        <v>5124</v>
      </c>
      <c r="T22" s="27">
        <v>1416</v>
      </c>
      <c r="U22" s="26">
        <v>1872</v>
      </c>
      <c r="V22" s="64">
        <v>2160</v>
      </c>
      <c r="W22" s="164">
        <f t="shared" si="1"/>
        <v>5448</v>
      </c>
      <c r="X22" s="176">
        <f t="shared" si="10"/>
        <v>0.72916666666666663</v>
      </c>
      <c r="Y22" s="70">
        <f t="shared" si="6"/>
        <v>0.50444444444444447</v>
      </c>
      <c r="Z22" s="70">
        <f t="shared" si="2"/>
        <v>0.4286898839137645</v>
      </c>
      <c r="AA22" s="142">
        <f t="shared" si="7"/>
        <v>0.50878220140515218</v>
      </c>
      <c r="AB22" s="218">
        <f t="shared" si="11"/>
        <v>0.846045197740113</v>
      </c>
      <c r="AC22" s="227">
        <f t="shared" si="8"/>
        <v>0.88034188034188032</v>
      </c>
      <c r="AD22" s="221">
        <f t="shared" si="3"/>
        <v>0</v>
      </c>
      <c r="AE22" s="142">
        <f t="shared" si="9"/>
        <v>0.52239353891336271</v>
      </c>
      <c r="AF22" s="7"/>
    </row>
    <row r="23" spans="1:32" ht="15" x14ac:dyDescent="0.45">
      <c r="A23" s="2"/>
      <c r="B23" s="21"/>
      <c r="C23" s="22"/>
      <c r="D23" s="28" t="s">
        <v>21</v>
      </c>
      <c r="E23" s="29"/>
      <c r="F23" s="29"/>
      <c r="G23" s="54"/>
      <c r="H23" s="168">
        <v>0</v>
      </c>
      <c r="I23" s="56">
        <v>0</v>
      </c>
      <c r="J23" s="64">
        <v>0</v>
      </c>
      <c r="K23" s="164">
        <f t="shared" si="4"/>
        <v>0</v>
      </c>
      <c r="L23" s="158">
        <v>12</v>
      </c>
      <c r="M23" s="56">
        <v>12</v>
      </c>
      <c r="N23" s="64"/>
      <c r="O23" s="140">
        <f t="shared" si="5"/>
        <v>24</v>
      </c>
      <c r="P23" s="27">
        <v>276</v>
      </c>
      <c r="Q23" s="26">
        <v>288</v>
      </c>
      <c r="R23" s="64">
        <v>288</v>
      </c>
      <c r="S23" s="140">
        <f t="shared" si="0"/>
        <v>852</v>
      </c>
      <c r="T23" s="27">
        <v>0</v>
      </c>
      <c r="U23" s="26">
        <v>0</v>
      </c>
      <c r="V23" s="64">
        <v>0</v>
      </c>
      <c r="W23" s="164">
        <f t="shared" si="1"/>
        <v>0</v>
      </c>
      <c r="X23" s="176">
        <f t="shared" si="10"/>
        <v>0</v>
      </c>
      <c r="Y23" s="70">
        <f t="shared" si="6"/>
        <v>0</v>
      </c>
      <c r="Z23" s="70">
        <f t="shared" si="2"/>
        <v>0</v>
      </c>
      <c r="AA23" s="142">
        <f t="shared" si="7"/>
        <v>0</v>
      </c>
      <c r="AB23" s="216" t="s">
        <v>86</v>
      </c>
      <c r="AC23" s="216" t="s">
        <v>86</v>
      </c>
      <c r="AD23" s="223" t="s">
        <v>83</v>
      </c>
      <c r="AE23" s="142" t="s">
        <v>87</v>
      </c>
      <c r="AF23" s="7"/>
    </row>
    <row r="24" spans="1:32" ht="15" x14ac:dyDescent="0.45">
      <c r="A24" s="2"/>
      <c r="B24" s="21"/>
      <c r="C24" s="22"/>
      <c r="D24" s="28" t="s">
        <v>22</v>
      </c>
      <c r="E24" s="31"/>
      <c r="F24" s="31"/>
      <c r="G24" s="55"/>
      <c r="H24" s="166">
        <v>0</v>
      </c>
      <c r="I24" s="34">
        <v>19336</v>
      </c>
      <c r="J24" s="65">
        <v>21163</v>
      </c>
      <c r="K24" s="165">
        <f t="shared" si="4"/>
        <v>40499</v>
      </c>
      <c r="L24" s="157">
        <v>21788</v>
      </c>
      <c r="M24" s="34">
        <v>23728</v>
      </c>
      <c r="N24" s="65"/>
      <c r="O24" s="141">
        <f t="shared" si="5"/>
        <v>45516</v>
      </c>
      <c r="P24" s="33">
        <v>0</v>
      </c>
      <c r="Q24" s="32">
        <v>35448</v>
      </c>
      <c r="R24" s="65">
        <v>38244</v>
      </c>
      <c r="S24" s="141">
        <f t="shared" si="0"/>
        <v>73692</v>
      </c>
      <c r="T24" s="33">
        <v>22320</v>
      </c>
      <c r="U24" s="32">
        <v>22788</v>
      </c>
      <c r="V24" s="65">
        <v>23040</v>
      </c>
      <c r="W24" s="165">
        <f t="shared" si="1"/>
        <v>68148</v>
      </c>
      <c r="X24" s="176" t="e">
        <f t="shared" si="10"/>
        <v>#DIV/0!</v>
      </c>
      <c r="Y24" s="70">
        <f t="shared" si="6"/>
        <v>0.54547506206273977</v>
      </c>
      <c r="Z24" s="70">
        <f t="shared" si="2"/>
        <v>0.55336784855140675</v>
      </c>
      <c r="AA24" s="142">
        <f t="shared" si="7"/>
        <v>0.54957118818867723</v>
      </c>
      <c r="AB24" s="80">
        <f t="shared" si="11"/>
        <v>0.97616487455197132</v>
      </c>
      <c r="AC24" s="227">
        <f t="shared" si="8"/>
        <v>1.0412497805862735</v>
      </c>
      <c r="AD24" s="221">
        <f t="shared" si="3"/>
        <v>0</v>
      </c>
      <c r="AE24" s="142">
        <f t="shared" si="9"/>
        <v>0.66789927804190874</v>
      </c>
      <c r="AF24" s="7"/>
    </row>
    <row r="25" spans="1:32" ht="15" x14ac:dyDescent="0.45">
      <c r="A25" s="2"/>
      <c r="B25" s="21"/>
      <c r="C25" s="22"/>
      <c r="D25" s="28" t="s">
        <v>23</v>
      </c>
      <c r="E25" s="31"/>
      <c r="F25" s="31"/>
      <c r="G25" s="55"/>
      <c r="H25" s="166">
        <v>3574</v>
      </c>
      <c r="I25" s="34">
        <v>3733</v>
      </c>
      <c r="J25" s="65">
        <v>4099</v>
      </c>
      <c r="K25" s="165">
        <f t="shared" si="4"/>
        <v>11406</v>
      </c>
      <c r="L25" s="157">
        <v>4197</v>
      </c>
      <c r="M25" s="34">
        <v>4172</v>
      </c>
      <c r="N25" s="65"/>
      <c r="O25" s="141">
        <f t="shared" si="5"/>
        <v>8369</v>
      </c>
      <c r="P25" s="33">
        <v>3780</v>
      </c>
      <c r="Q25" s="32">
        <v>4140</v>
      </c>
      <c r="R25" s="65">
        <v>4140</v>
      </c>
      <c r="S25" s="141">
        <f t="shared" si="0"/>
        <v>12060</v>
      </c>
      <c r="T25" s="33">
        <v>4428</v>
      </c>
      <c r="U25" s="32">
        <v>4956</v>
      </c>
      <c r="V25" s="65">
        <v>5220</v>
      </c>
      <c r="W25" s="165">
        <f t="shared" si="1"/>
        <v>14604</v>
      </c>
      <c r="X25" s="176">
        <f t="shared" si="10"/>
        <v>0.94550264550264551</v>
      </c>
      <c r="Y25" s="70">
        <f t="shared" si="6"/>
        <v>0.90169082125603861</v>
      </c>
      <c r="Z25" s="70">
        <f t="shared" si="2"/>
        <v>0.99009661835748797</v>
      </c>
      <c r="AA25" s="142">
        <f t="shared" si="7"/>
        <v>0.94577114427860698</v>
      </c>
      <c r="AB25" s="80">
        <f t="shared" si="11"/>
        <v>0.94783197831978316</v>
      </c>
      <c r="AC25" s="227">
        <f t="shared" si="8"/>
        <v>0.84180790960451979</v>
      </c>
      <c r="AD25" s="221">
        <f t="shared" si="3"/>
        <v>0</v>
      </c>
      <c r="AE25" s="142">
        <f t="shared" si="9"/>
        <v>0.57306217474664478</v>
      </c>
      <c r="AF25" s="7"/>
    </row>
    <row r="26" spans="1:32" ht="14.4" customHeight="1" x14ac:dyDescent="0.45">
      <c r="A26" s="2"/>
      <c r="B26" s="21"/>
      <c r="C26" s="22"/>
      <c r="D26" s="28" t="s">
        <v>24</v>
      </c>
      <c r="E26" s="31"/>
      <c r="F26" s="31"/>
      <c r="G26" s="55"/>
      <c r="H26" s="166">
        <v>4180</v>
      </c>
      <c r="I26" s="34">
        <v>4383</v>
      </c>
      <c r="J26" s="65">
        <v>4460</v>
      </c>
      <c r="K26" s="165">
        <f t="shared" si="4"/>
        <v>13023</v>
      </c>
      <c r="L26" s="157">
        <v>4388</v>
      </c>
      <c r="M26" s="34">
        <v>4323</v>
      </c>
      <c r="N26" s="65"/>
      <c r="O26" s="141">
        <f t="shared" si="5"/>
        <v>8711</v>
      </c>
      <c r="P26" s="33">
        <v>4404</v>
      </c>
      <c r="Q26" s="32">
        <v>5772</v>
      </c>
      <c r="R26" s="65">
        <v>6336</v>
      </c>
      <c r="S26" s="141">
        <f t="shared" si="0"/>
        <v>16512</v>
      </c>
      <c r="T26" s="33">
        <v>5112</v>
      </c>
      <c r="U26" s="32">
        <v>5460</v>
      </c>
      <c r="V26" s="65">
        <v>5772</v>
      </c>
      <c r="W26" s="165">
        <f t="shared" si="1"/>
        <v>16344</v>
      </c>
      <c r="X26" s="176">
        <f t="shared" si="10"/>
        <v>0.94913714804722982</v>
      </c>
      <c r="Y26" s="70">
        <f t="shared" si="6"/>
        <v>0.75935550935550933</v>
      </c>
      <c r="Z26" s="70">
        <f t="shared" si="2"/>
        <v>0.70391414141414144</v>
      </c>
      <c r="AA26" s="142">
        <f t="shared" si="7"/>
        <v>0.78869912790697672</v>
      </c>
      <c r="AB26" s="218">
        <f t="shared" si="11"/>
        <v>0.85837245696400621</v>
      </c>
      <c r="AC26" s="244">
        <f t="shared" si="8"/>
        <v>0.79175824175824172</v>
      </c>
      <c r="AD26" s="221">
        <f t="shared" si="3"/>
        <v>0</v>
      </c>
      <c r="AE26" s="142">
        <f t="shared" si="9"/>
        <v>0.53297846304454233</v>
      </c>
      <c r="AF26" s="7"/>
    </row>
    <row r="27" spans="1:32" ht="15" x14ac:dyDescent="0.45">
      <c r="A27" s="2"/>
      <c r="B27" s="21"/>
      <c r="C27" s="22"/>
      <c r="D27" s="28" t="s">
        <v>25</v>
      </c>
      <c r="E27" s="31"/>
      <c r="F27" s="31"/>
      <c r="G27" s="55"/>
      <c r="H27" s="166">
        <v>9036</v>
      </c>
      <c r="I27" s="34">
        <v>9225</v>
      </c>
      <c r="J27" s="65">
        <v>9433</v>
      </c>
      <c r="K27" s="165">
        <f t="shared" si="4"/>
        <v>27694</v>
      </c>
      <c r="L27" s="157">
        <v>9429</v>
      </c>
      <c r="M27" s="242">
        <v>9443</v>
      </c>
      <c r="N27" s="65"/>
      <c r="O27" s="141">
        <f t="shared" si="5"/>
        <v>18872</v>
      </c>
      <c r="P27" s="33">
        <v>9144</v>
      </c>
      <c r="Q27" s="32">
        <v>9420</v>
      </c>
      <c r="R27" s="65">
        <v>9636</v>
      </c>
      <c r="S27" s="141">
        <f t="shared" si="0"/>
        <v>28200</v>
      </c>
      <c r="T27" s="33">
        <v>9816</v>
      </c>
      <c r="U27" s="32">
        <v>10296</v>
      </c>
      <c r="V27" s="65">
        <v>10620</v>
      </c>
      <c r="W27" s="165">
        <f t="shared" si="1"/>
        <v>30732</v>
      </c>
      <c r="X27" s="176">
        <f t="shared" si="10"/>
        <v>0.98818897637795278</v>
      </c>
      <c r="Y27" s="70">
        <f t="shared" si="6"/>
        <v>0.97929936305732479</v>
      </c>
      <c r="Z27" s="70">
        <f t="shared" si="2"/>
        <v>0.97893316728933166</v>
      </c>
      <c r="AA27" s="142">
        <f t="shared" si="7"/>
        <v>0.98205673758865253</v>
      </c>
      <c r="AB27" s="80">
        <f t="shared" si="11"/>
        <v>0.96057457212713937</v>
      </c>
      <c r="AC27" s="227">
        <f t="shared" si="8"/>
        <v>0.9171522921522921</v>
      </c>
      <c r="AD27" s="221">
        <f t="shared" si="3"/>
        <v>0</v>
      </c>
      <c r="AE27" s="142">
        <f t="shared" si="9"/>
        <v>0.61408304047897955</v>
      </c>
      <c r="AF27" s="7"/>
    </row>
    <row r="28" spans="1:32" ht="15" x14ac:dyDescent="0.45">
      <c r="A28" s="2"/>
      <c r="B28" s="21"/>
      <c r="C28" s="22"/>
      <c r="D28" s="28" t="s">
        <v>26</v>
      </c>
      <c r="E28" s="31"/>
      <c r="F28" s="31"/>
      <c r="G28" s="55"/>
      <c r="H28" s="166">
        <v>1633</v>
      </c>
      <c r="I28" s="34">
        <v>1632</v>
      </c>
      <c r="J28" s="66">
        <v>1663</v>
      </c>
      <c r="K28" s="165">
        <f t="shared" si="4"/>
        <v>4928</v>
      </c>
      <c r="L28" s="157">
        <v>1665</v>
      </c>
      <c r="M28" s="34">
        <v>1663</v>
      </c>
      <c r="N28" s="66"/>
      <c r="O28" s="141">
        <f t="shared" si="5"/>
        <v>3328</v>
      </c>
      <c r="P28" s="33">
        <v>1704</v>
      </c>
      <c r="Q28" s="32">
        <v>1728</v>
      </c>
      <c r="R28" s="66">
        <v>1740</v>
      </c>
      <c r="S28" s="141">
        <f t="shared" si="0"/>
        <v>5172</v>
      </c>
      <c r="T28" s="33">
        <v>1740</v>
      </c>
      <c r="U28" s="32">
        <v>1776</v>
      </c>
      <c r="V28" s="66">
        <v>1992</v>
      </c>
      <c r="W28" s="165">
        <f t="shared" si="1"/>
        <v>5508</v>
      </c>
      <c r="X28" s="176">
        <f t="shared" si="10"/>
        <v>0.95833333333333337</v>
      </c>
      <c r="Y28" s="70">
        <f t="shared" si="6"/>
        <v>0.94444444444444442</v>
      </c>
      <c r="Z28" s="70">
        <f t="shared" si="2"/>
        <v>0.95574712643678161</v>
      </c>
      <c r="AA28" s="142">
        <f t="shared" si="7"/>
        <v>0.95282289249806651</v>
      </c>
      <c r="AB28" s="80">
        <f t="shared" si="11"/>
        <v>0.9568965517241379</v>
      </c>
      <c r="AC28" s="227">
        <f t="shared" si="8"/>
        <v>0.93637387387387383</v>
      </c>
      <c r="AD28" s="221">
        <f t="shared" si="3"/>
        <v>0</v>
      </c>
      <c r="AE28" s="142">
        <f t="shared" si="9"/>
        <v>0.60421205519244736</v>
      </c>
      <c r="AF28" s="7"/>
    </row>
    <row r="29" spans="1:32" ht="15" x14ac:dyDescent="0.45">
      <c r="A29" s="2"/>
      <c r="B29" s="21"/>
      <c r="C29" s="22"/>
      <c r="D29" s="28" t="s">
        <v>27</v>
      </c>
      <c r="E29" s="31"/>
      <c r="F29" s="31"/>
      <c r="G29" s="55"/>
      <c r="H29" s="166">
        <v>334</v>
      </c>
      <c r="I29" s="34">
        <v>571</v>
      </c>
      <c r="J29" s="65">
        <v>592</v>
      </c>
      <c r="K29" s="165">
        <f t="shared" si="4"/>
        <v>1497</v>
      </c>
      <c r="L29" s="157">
        <v>574</v>
      </c>
      <c r="M29" s="34">
        <v>572</v>
      </c>
      <c r="N29" s="65"/>
      <c r="O29" s="141">
        <f t="shared" si="5"/>
        <v>1146</v>
      </c>
      <c r="P29" s="33">
        <v>564</v>
      </c>
      <c r="Q29" s="32">
        <v>564</v>
      </c>
      <c r="R29" s="65">
        <v>564</v>
      </c>
      <c r="S29" s="141">
        <f t="shared" si="0"/>
        <v>1692</v>
      </c>
      <c r="T29" s="33">
        <v>612</v>
      </c>
      <c r="U29" s="32">
        <v>612</v>
      </c>
      <c r="V29" s="65">
        <v>612</v>
      </c>
      <c r="W29" s="165">
        <f t="shared" si="1"/>
        <v>1836</v>
      </c>
      <c r="X29" s="176">
        <f t="shared" si="10"/>
        <v>0.59219858156028371</v>
      </c>
      <c r="Y29" s="70">
        <f t="shared" si="6"/>
        <v>1.0124113475177305</v>
      </c>
      <c r="Z29" s="70">
        <f t="shared" si="2"/>
        <v>1.0496453900709219</v>
      </c>
      <c r="AA29" s="142">
        <f t="shared" si="7"/>
        <v>0.88475177304964536</v>
      </c>
      <c r="AB29" s="80">
        <f t="shared" si="11"/>
        <v>0.93790849673202614</v>
      </c>
      <c r="AC29" s="227">
        <f t="shared" si="8"/>
        <v>0.934640522875817</v>
      </c>
      <c r="AD29" s="221">
        <f t="shared" si="3"/>
        <v>0</v>
      </c>
      <c r="AE29" s="142">
        <f t="shared" si="9"/>
        <v>0.62418300653594772</v>
      </c>
      <c r="AF29" s="7"/>
    </row>
    <row r="30" spans="1:32" ht="15" x14ac:dyDescent="0.45">
      <c r="A30" s="2"/>
      <c r="B30" s="38"/>
      <c r="C30" s="39"/>
      <c r="D30" s="28" t="s">
        <v>28</v>
      </c>
      <c r="E30" s="31"/>
      <c r="F30" s="31"/>
      <c r="G30" s="55"/>
      <c r="H30" s="166">
        <v>267</v>
      </c>
      <c r="I30" s="34">
        <v>425</v>
      </c>
      <c r="J30" s="65">
        <v>701</v>
      </c>
      <c r="K30" s="165">
        <f t="shared" si="4"/>
        <v>1393</v>
      </c>
      <c r="L30" s="157">
        <v>811</v>
      </c>
      <c r="M30" s="34">
        <v>1018</v>
      </c>
      <c r="N30" s="65"/>
      <c r="O30" s="141">
        <f t="shared" si="5"/>
        <v>1829</v>
      </c>
      <c r="P30" s="33">
        <v>840</v>
      </c>
      <c r="Q30" s="32">
        <v>1188</v>
      </c>
      <c r="R30" s="65">
        <v>1296</v>
      </c>
      <c r="S30" s="141">
        <f t="shared" si="0"/>
        <v>3324</v>
      </c>
      <c r="T30" s="33">
        <v>1104</v>
      </c>
      <c r="U30" s="32">
        <v>1512</v>
      </c>
      <c r="V30" s="65">
        <v>2124</v>
      </c>
      <c r="W30" s="165">
        <f t="shared" si="1"/>
        <v>4740</v>
      </c>
      <c r="X30" s="176">
        <f t="shared" si="10"/>
        <v>0.31785714285714284</v>
      </c>
      <c r="Y30" s="70">
        <f t="shared" si="6"/>
        <v>0.35774410774410775</v>
      </c>
      <c r="Z30" s="70">
        <f t="shared" si="2"/>
        <v>0.54089506172839508</v>
      </c>
      <c r="AA30" s="142">
        <f t="shared" si="7"/>
        <v>0.41907340553549938</v>
      </c>
      <c r="AB30" s="218">
        <f t="shared" si="11"/>
        <v>0.73460144927536231</v>
      </c>
      <c r="AC30" s="244">
        <f t="shared" si="8"/>
        <v>0.67328042328042326</v>
      </c>
      <c r="AD30" s="221">
        <f t="shared" si="3"/>
        <v>0</v>
      </c>
      <c r="AE30" s="142">
        <f t="shared" si="9"/>
        <v>0.38586497890295357</v>
      </c>
      <c r="AF30" s="7"/>
    </row>
    <row r="31" spans="1:32" ht="18" customHeight="1" x14ac:dyDescent="0.45">
      <c r="A31" s="2"/>
      <c r="B31" s="40" t="s">
        <v>29</v>
      </c>
      <c r="C31" s="41"/>
      <c r="D31" s="17"/>
      <c r="E31" s="18"/>
      <c r="F31" s="18"/>
      <c r="G31" s="36"/>
      <c r="H31" s="37">
        <f>SUM(H32:H34)</f>
        <v>28108</v>
      </c>
      <c r="I31" s="20">
        <f>SUM(I32:I34)</f>
        <v>28604</v>
      </c>
      <c r="J31" s="67">
        <f>SUM(J32:J34)</f>
        <v>28495</v>
      </c>
      <c r="K31" s="167">
        <f>SUM(H31:J31)</f>
        <v>85207</v>
      </c>
      <c r="L31" s="154">
        <f>SUM(L32:L35)</f>
        <v>28964</v>
      </c>
      <c r="M31" s="20">
        <f>SUM(M32:M34)</f>
        <v>26913</v>
      </c>
      <c r="N31" s="67">
        <f>SUM(N32:N34)</f>
        <v>0</v>
      </c>
      <c r="O31" s="77">
        <f>SUM(L31:N31)</f>
        <v>55877</v>
      </c>
      <c r="P31" s="37">
        <f>SUM(P32:P34)</f>
        <v>28932</v>
      </c>
      <c r="Q31" s="20">
        <f>SUM(Q32:Q34)</f>
        <v>28980</v>
      </c>
      <c r="R31" s="67">
        <f>SUM(R32:R34)</f>
        <v>30252</v>
      </c>
      <c r="S31" s="77">
        <f t="shared" si="0"/>
        <v>88164</v>
      </c>
      <c r="T31" s="37">
        <f>SUM(T32:T34)</f>
        <v>27684</v>
      </c>
      <c r="U31" s="20">
        <f>SUM(U32:U34)</f>
        <v>25968</v>
      </c>
      <c r="V31" s="67">
        <f>SUM(V32:V34)</f>
        <v>25032</v>
      </c>
      <c r="W31" s="167">
        <f t="shared" si="1"/>
        <v>78684</v>
      </c>
      <c r="X31" s="177">
        <f t="shared" si="10"/>
        <v>0.97151942485828835</v>
      </c>
      <c r="Y31" s="71">
        <f t="shared" si="6"/>
        <v>0.98702553485162181</v>
      </c>
      <c r="Z31" s="71">
        <f t="shared" si="2"/>
        <v>0.94192119529287321</v>
      </c>
      <c r="AA31" s="71">
        <f t="shared" si="7"/>
        <v>0.96646023320176033</v>
      </c>
      <c r="AB31" s="87">
        <f t="shared" si="11"/>
        <v>1.0462360930501373</v>
      </c>
      <c r="AC31" s="228">
        <f t="shared" si="8"/>
        <v>1.0363909426987061</v>
      </c>
      <c r="AD31" s="222">
        <f t="shared" si="3"/>
        <v>0</v>
      </c>
      <c r="AE31" s="71">
        <f t="shared" si="9"/>
        <v>0.71014437496822735</v>
      </c>
      <c r="AF31" s="7"/>
    </row>
    <row r="32" spans="1:32" ht="15" x14ac:dyDescent="0.45">
      <c r="A32" s="2"/>
      <c r="B32" s="42"/>
      <c r="C32" s="22"/>
      <c r="D32" s="30" t="s">
        <v>30</v>
      </c>
      <c r="E32" s="29"/>
      <c r="F32" s="29"/>
      <c r="G32" s="54"/>
      <c r="H32" s="43">
        <v>12056</v>
      </c>
      <c r="I32" s="26">
        <v>12389</v>
      </c>
      <c r="J32" s="64">
        <v>12365</v>
      </c>
      <c r="K32" s="164">
        <f t="shared" si="4"/>
        <v>36810</v>
      </c>
      <c r="L32" s="159">
        <v>13092</v>
      </c>
      <c r="M32" s="26">
        <v>13202</v>
      </c>
      <c r="N32" s="64"/>
      <c r="O32" s="140">
        <f t="shared" ref="O32:O36" si="12">SUM(L32:N32)</f>
        <v>26294</v>
      </c>
      <c r="P32" s="43">
        <v>12012</v>
      </c>
      <c r="Q32" s="26">
        <v>12144</v>
      </c>
      <c r="R32" s="64">
        <v>12984</v>
      </c>
      <c r="S32" s="140">
        <f t="shared" si="0"/>
        <v>37140</v>
      </c>
      <c r="T32" s="43">
        <v>12816</v>
      </c>
      <c r="U32" s="26">
        <v>12816</v>
      </c>
      <c r="V32" s="64">
        <v>12816</v>
      </c>
      <c r="W32" s="164">
        <f t="shared" si="1"/>
        <v>38448</v>
      </c>
      <c r="X32" s="176">
        <f t="shared" si="10"/>
        <v>1.0036630036630036</v>
      </c>
      <c r="Y32" s="70">
        <f t="shared" si="6"/>
        <v>1.0201745718050066</v>
      </c>
      <c r="Z32" s="70">
        <f t="shared" si="2"/>
        <v>0.95232593961799139</v>
      </c>
      <c r="AA32" s="142">
        <f t="shared" si="7"/>
        <v>0.9911147011308562</v>
      </c>
      <c r="AB32" s="80">
        <f t="shared" si="11"/>
        <v>1.0215355805243447</v>
      </c>
      <c r="AC32" s="227">
        <f t="shared" si="8"/>
        <v>1.0301186017478152</v>
      </c>
      <c r="AD32" s="221">
        <f t="shared" si="3"/>
        <v>0</v>
      </c>
      <c r="AE32" s="142">
        <f t="shared" si="9"/>
        <v>0.68388472742405326</v>
      </c>
      <c r="AF32" s="7"/>
    </row>
    <row r="33" spans="1:33" ht="15" x14ac:dyDescent="0.45">
      <c r="A33" s="2"/>
      <c r="B33" s="21"/>
      <c r="C33" s="22"/>
      <c r="D33" s="30" t="s">
        <v>31</v>
      </c>
      <c r="E33" s="29"/>
      <c r="F33" s="29"/>
      <c r="G33" s="54"/>
      <c r="H33" s="27">
        <v>5471</v>
      </c>
      <c r="I33" s="26">
        <v>5788</v>
      </c>
      <c r="J33" s="64">
        <v>6038</v>
      </c>
      <c r="K33" s="164">
        <f t="shared" si="4"/>
        <v>17297</v>
      </c>
      <c r="L33" s="155">
        <v>6046</v>
      </c>
      <c r="M33" s="26">
        <v>5378</v>
      </c>
      <c r="N33" s="64"/>
      <c r="O33" s="140">
        <f t="shared" si="12"/>
        <v>11424</v>
      </c>
      <c r="P33" s="27">
        <v>5760</v>
      </c>
      <c r="Q33" s="26">
        <v>5760</v>
      </c>
      <c r="R33" s="64">
        <v>6192</v>
      </c>
      <c r="S33" s="140">
        <f t="shared" si="0"/>
        <v>17712</v>
      </c>
      <c r="T33" s="27">
        <v>6288</v>
      </c>
      <c r="U33" s="26">
        <v>6288</v>
      </c>
      <c r="V33" s="64">
        <v>7104</v>
      </c>
      <c r="W33" s="164">
        <f t="shared" si="1"/>
        <v>19680</v>
      </c>
      <c r="X33" s="176">
        <f t="shared" si="10"/>
        <v>0.94982638888888893</v>
      </c>
      <c r="Y33" s="70">
        <f t="shared" si="6"/>
        <v>1.0048611111111112</v>
      </c>
      <c r="Z33" s="70">
        <f t="shared" si="2"/>
        <v>0.97512919896640826</v>
      </c>
      <c r="AA33" s="142">
        <f t="shared" si="7"/>
        <v>0.97656955736224027</v>
      </c>
      <c r="AB33" s="80">
        <f t="shared" si="11"/>
        <v>0.96151399491094147</v>
      </c>
      <c r="AC33" s="227">
        <f t="shared" si="8"/>
        <v>0.85527989821882955</v>
      </c>
      <c r="AD33" s="221">
        <f t="shared" si="3"/>
        <v>0</v>
      </c>
      <c r="AE33" s="142">
        <f t="shared" si="9"/>
        <v>0.58048780487804874</v>
      </c>
      <c r="AF33" s="7"/>
    </row>
    <row r="34" spans="1:33" ht="15" x14ac:dyDescent="0.45">
      <c r="A34" s="2"/>
      <c r="B34" s="21"/>
      <c r="C34" s="22"/>
      <c r="D34" s="30" t="s">
        <v>32</v>
      </c>
      <c r="E34" s="29"/>
      <c r="F34" s="29"/>
      <c r="G34" s="54"/>
      <c r="H34" s="27">
        <v>10581</v>
      </c>
      <c r="I34" s="26">
        <v>10427</v>
      </c>
      <c r="J34" s="64">
        <v>10092</v>
      </c>
      <c r="K34" s="164">
        <f t="shared" si="4"/>
        <v>31100</v>
      </c>
      <c r="L34" s="155">
        <v>9682</v>
      </c>
      <c r="M34" s="242">
        <v>8333</v>
      </c>
      <c r="N34" s="64"/>
      <c r="O34" s="140">
        <f t="shared" si="12"/>
        <v>18015</v>
      </c>
      <c r="P34" s="27">
        <v>11160</v>
      </c>
      <c r="Q34" s="26">
        <v>11076</v>
      </c>
      <c r="R34" s="64">
        <v>11076</v>
      </c>
      <c r="S34" s="140">
        <f t="shared" si="0"/>
        <v>33312</v>
      </c>
      <c r="T34" s="27">
        <v>8580</v>
      </c>
      <c r="U34" s="26">
        <v>6864</v>
      </c>
      <c r="V34" s="64">
        <v>5112</v>
      </c>
      <c r="W34" s="164">
        <f t="shared" si="1"/>
        <v>20556</v>
      </c>
      <c r="X34" s="176">
        <f t="shared" si="10"/>
        <v>0.94811827956989247</v>
      </c>
      <c r="Y34" s="70">
        <f t="shared" si="6"/>
        <v>0.94140483929216323</v>
      </c>
      <c r="Z34" s="70">
        <f t="shared" si="2"/>
        <v>0.9111592632719393</v>
      </c>
      <c r="AA34" s="142">
        <f t="shared" si="7"/>
        <v>0.93359750240153694</v>
      </c>
      <c r="AB34" s="219">
        <f t="shared" si="11"/>
        <v>1.1284382284382284</v>
      </c>
      <c r="AC34" s="245">
        <f t="shared" si="8"/>
        <v>1.2140151515151516</v>
      </c>
      <c r="AD34" s="221">
        <f t="shared" si="3"/>
        <v>0</v>
      </c>
      <c r="AE34" s="142">
        <f t="shared" si="9"/>
        <v>0.87638645650904845</v>
      </c>
      <c r="AF34" s="7"/>
    </row>
    <row r="35" spans="1:33" ht="15" x14ac:dyDescent="0.45">
      <c r="A35" s="2"/>
      <c r="B35" s="38"/>
      <c r="C35" s="39"/>
      <c r="D35" s="31" t="s">
        <v>81</v>
      </c>
      <c r="E35" s="31"/>
      <c r="F35" s="31"/>
      <c r="G35" s="55"/>
      <c r="H35" s="33"/>
      <c r="I35" s="32"/>
      <c r="J35" s="65"/>
      <c r="K35" s="165"/>
      <c r="L35" s="156">
        <v>144</v>
      </c>
      <c r="M35" s="241">
        <v>1546</v>
      </c>
      <c r="N35" s="65"/>
      <c r="O35" s="141">
        <f t="shared" si="12"/>
        <v>1690</v>
      </c>
      <c r="P35" s="33"/>
      <c r="Q35" s="32"/>
      <c r="R35" s="65"/>
      <c r="S35" s="141"/>
      <c r="T35" s="33">
        <v>1740</v>
      </c>
      <c r="U35" s="32">
        <v>3456</v>
      </c>
      <c r="V35" s="65">
        <v>5208</v>
      </c>
      <c r="W35" s="165">
        <f t="shared" si="1"/>
        <v>10404</v>
      </c>
      <c r="X35" s="178"/>
      <c r="Y35" s="171"/>
      <c r="Z35" s="171"/>
      <c r="AA35" s="172"/>
      <c r="AB35" s="218">
        <f t="shared" ref="AB35" si="13">L35/T35</f>
        <v>8.2758620689655171E-2</v>
      </c>
      <c r="AC35" s="244">
        <f t="shared" ref="AC35" si="14">M35/U35</f>
        <v>0.44733796296296297</v>
      </c>
      <c r="AD35" s="221">
        <f t="shared" ref="AD35" si="15">N35/V35</f>
        <v>0</v>
      </c>
      <c r="AE35" s="142">
        <f t="shared" ref="AE35" si="16">O35/W35</f>
        <v>0.16243752402921954</v>
      </c>
      <c r="AF35" s="173"/>
    </row>
    <row r="36" spans="1:33" ht="18" customHeight="1" thickBot="1" x14ac:dyDescent="0.5">
      <c r="A36" s="2"/>
      <c r="B36" s="44" t="s">
        <v>39</v>
      </c>
      <c r="C36" s="45"/>
      <c r="D36" s="46"/>
      <c r="E36" s="47"/>
      <c r="F36" s="47"/>
      <c r="G36" s="57"/>
      <c r="H36" s="50">
        <v>119132</v>
      </c>
      <c r="I36" s="49">
        <v>120104</v>
      </c>
      <c r="J36" s="68">
        <v>110692</v>
      </c>
      <c r="K36" s="169">
        <f t="shared" si="4"/>
        <v>349928</v>
      </c>
      <c r="L36" s="160">
        <v>111233</v>
      </c>
      <c r="M36" s="49">
        <v>115106</v>
      </c>
      <c r="N36" s="68"/>
      <c r="O36" s="60">
        <f t="shared" si="12"/>
        <v>226339</v>
      </c>
      <c r="P36" s="50">
        <v>118740</v>
      </c>
      <c r="Q36" s="49">
        <v>111216</v>
      </c>
      <c r="R36" s="68">
        <v>114900</v>
      </c>
      <c r="S36" s="62">
        <f t="shared" si="0"/>
        <v>344856</v>
      </c>
      <c r="T36" s="50">
        <v>110856</v>
      </c>
      <c r="U36" s="49">
        <v>112824</v>
      </c>
      <c r="V36" s="68">
        <v>114120</v>
      </c>
      <c r="W36" s="198">
        <f t="shared" si="1"/>
        <v>337800</v>
      </c>
      <c r="X36" s="179">
        <f t="shared" si="10"/>
        <v>1.0033013306383696</v>
      </c>
      <c r="Y36" s="72">
        <f t="shared" si="6"/>
        <v>1.0799165587685224</v>
      </c>
      <c r="Z36" s="72">
        <f t="shared" si="2"/>
        <v>0.96337684943429069</v>
      </c>
      <c r="AA36" s="72">
        <f t="shared" si="7"/>
        <v>1.0147075880947409</v>
      </c>
      <c r="AB36" s="89">
        <f t="shared" si="11"/>
        <v>1.0034008082557553</v>
      </c>
      <c r="AC36" s="229">
        <f t="shared" si="8"/>
        <v>1.0202261930085796</v>
      </c>
      <c r="AD36" s="224">
        <f t="shared" si="3"/>
        <v>0</v>
      </c>
      <c r="AE36" s="72">
        <f t="shared" si="9"/>
        <v>0.67003848431024271</v>
      </c>
    </row>
    <row r="37" spans="1:33" ht="24" customHeight="1" thickTop="1" thickBot="1" x14ac:dyDescent="0.5">
      <c r="A37" s="2"/>
      <c r="B37" s="279" t="s">
        <v>34</v>
      </c>
      <c r="C37" s="280"/>
      <c r="D37" s="280"/>
      <c r="E37" s="280"/>
      <c r="F37" s="280"/>
      <c r="G37" s="281"/>
      <c r="H37" s="52">
        <f>H36+H31+H21+H6</f>
        <v>412062</v>
      </c>
      <c r="I37" s="53">
        <f>I36+I31+I21+I6</f>
        <v>423116</v>
      </c>
      <c r="J37" s="51">
        <f>J36+J31+J21+J6</f>
        <v>399811</v>
      </c>
      <c r="K37" s="170">
        <f>SUM(H37:J37)</f>
        <v>1234989</v>
      </c>
      <c r="L37" s="161">
        <f>L36+L31+L21+L6</f>
        <v>403623</v>
      </c>
      <c r="M37" s="53">
        <f>M36+M31+M21+M6</f>
        <v>419241</v>
      </c>
      <c r="N37" s="51">
        <f>N36+N31+N21+N6</f>
        <v>0</v>
      </c>
      <c r="O37" s="61">
        <f>SUM(L37:N37)</f>
        <v>822864</v>
      </c>
      <c r="P37" s="52">
        <f>P36+P31+P21+P6</f>
        <v>418224</v>
      </c>
      <c r="Q37" s="53">
        <f>Q36+Q31+Q21+Q6</f>
        <v>422988</v>
      </c>
      <c r="R37" s="51">
        <f>R36+R31+R21+R6</f>
        <v>419796</v>
      </c>
      <c r="S37" s="61">
        <f t="shared" si="0"/>
        <v>1261008</v>
      </c>
      <c r="T37" s="52">
        <f>T36+T31+T21+T6</f>
        <v>408804</v>
      </c>
      <c r="U37" s="53">
        <f>U36+U31+U21+U6</f>
        <v>421668</v>
      </c>
      <c r="V37" s="51">
        <f>V36+V31+V21+V6</f>
        <v>433008</v>
      </c>
      <c r="W37" s="170">
        <f t="shared" si="1"/>
        <v>1263480</v>
      </c>
      <c r="X37" s="180">
        <f t="shared" si="10"/>
        <v>0.98526626879375645</v>
      </c>
      <c r="Y37" s="73">
        <f t="shared" si="6"/>
        <v>1.0003026090574674</v>
      </c>
      <c r="Z37" s="73">
        <f t="shared" si="2"/>
        <v>0.9523935435306673</v>
      </c>
      <c r="AA37" s="73">
        <f t="shared" si="7"/>
        <v>0.97936650679456438</v>
      </c>
      <c r="AB37" s="82">
        <f t="shared" si="11"/>
        <v>0.98732644494672261</v>
      </c>
      <c r="AC37" s="230">
        <f t="shared" si="8"/>
        <v>0.99424428697458667</v>
      </c>
      <c r="AD37" s="225">
        <f t="shared" si="3"/>
        <v>0</v>
      </c>
      <c r="AE37" s="73">
        <f t="shared" si="9"/>
        <v>0.65126792667869693</v>
      </c>
    </row>
    <row r="38" spans="1:33" ht="15" x14ac:dyDescent="0.45">
      <c r="A38" s="2"/>
      <c r="B38" s="277" t="s">
        <v>89</v>
      </c>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74"/>
      <c r="AB38" s="148"/>
      <c r="AC38" s="148"/>
      <c r="AD38" s="148"/>
      <c r="AE38" s="148"/>
    </row>
    <row r="39" spans="1:33" ht="15" x14ac:dyDescent="0.45">
      <c r="A39" s="2"/>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74"/>
      <c r="AB39" s="148"/>
      <c r="AC39" s="148"/>
      <c r="AD39" s="148"/>
      <c r="AE39" s="148"/>
    </row>
    <row r="40" spans="1:33" ht="15" customHeight="1" x14ac:dyDescent="0.45">
      <c r="A40" s="2"/>
      <c r="B40" s="74" t="s">
        <v>42</v>
      </c>
      <c r="C40" s="74"/>
      <c r="D40" s="74"/>
      <c r="E40" s="74"/>
      <c r="F40" s="74"/>
      <c r="G40" s="74"/>
      <c r="H40" s="74"/>
      <c r="I40" s="74"/>
      <c r="L40" s="148"/>
      <c r="M40" s="148"/>
      <c r="P40" s="74"/>
      <c r="Q40" s="74"/>
      <c r="T40" s="148"/>
      <c r="U40" s="148"/>
      <c r="X40" s="74"/>
      <c r="Y40" s="74"/>
      <c r="AB40" s="148"/>
      <c r="AC40" s="148"/>
    </row>
    <row r="41" spans="1:33" ht="15" customHeight="1" thickBot="1" x14ac:dyDescent="0.5">
      <c r="A41" s="2"/>
      <c r="B41" s="126"/>
      <c r="C41" s="126"/>
      <c r="D41" s="126"/>
      <c r="E41" s="126"/>
      <c r="F41" s="126"/>
      <c r="G41" s="126"/>
      <c r="H41" s="126"/>
      <c r="I41" s="126"/>
      <c r="L41" s="148"/>
      <c r="M41" s="148"/>
      <c r="P41" s="126"/>
      <c r="Q41" s="126"/>
      <c r="T41" s="148"/>
      <c r="U41" s="148"/>
      <c r="X41" s="126"/>
      <c r="Y41" s="126"/>
      <c r="AB41" s="148"/>
      <c r="AC41" s="148"/>
    </row>
    <row r="42" spans="1:33" s="113" customFormat="1" ht="19.95" customHeight="1" x14ac:dyDescent="0.2">
      <c r="B42" s="231" t="s">
        <v>49</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3"/>
      <c r="AB42" s="232"/>
      <c r="AC42" s="232"/>
      <c r="AD42" s="232"/>
      <c r="AE42" s="233"/>
      <c r="AF42" s="174"/>
    </row>
    <row r="43" spans="1:33" ht="19.95" customHeight="1" x14ac:dyDescent="0.15">
      <c r="B43" s="268"/>
      <c r="C43" s="270" t="s">
        <v>94</v>
      </c>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1"/>
    </row>
    <row r="44" spans="1:33" ht="19.95" customHeight="1" x14ac:dyDescent="0.15">
      <c r="B44" s="268"/>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1"/>
    </row>
    <row r="45" spans="1:33" s="113" customFormat="1" ht="19.95" customHeight="1" x14ac:dyDescent="0.2">
      <c r="B45" s="268"/>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1"/>
      <c r="AG45" s="113">
        <v>0</v>
      </c>
    </row>
    <row r="46" spans="1:33" s="113" customFormat="1" ht="19.95" customHeight="1" x14ac:dyDescent="0.2">
      <c r="B46" s="268"/>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1"/>
    </row>
    <row r="47" spans="1:33" s="113" customFormat="1" ht="19.95" customHeight="1" x14ac:dyDescent="0.2">
      <c r="B47" s="268"/>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1"/>
    </row>
    <row r="48" spans="1:33" s="113" customFormat="1" ht="30.6" customHeight="1" thickBot="1" x14ac:dyDescent="0.25">
      <c r="B48" s="269"/>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3"/>
    </row>
    <row r="53" spans="4:7" x14ac:dyDescent="0.15">
      <c r="D53" s="58"/>
    </row>
    <row r="55" spans="4:7" x14ac:dyDescent="0.15">
      <c r="F55" s="58"/>
      <c r="G55" s="58"/>
    </row>
    <row r="60" spans="4:7" x14ac:dyDescent="0.15">
      <c r="D60" s="58"/>
    </row>
    <row r="63" spans="4:7" x14ac:dyDescent="0.15">
      <c r="F63" s="58"/>
      <c r="G63" s="58"/>
    </row>
    <row r="67" spans="4:7" x14ac:dyDescent="0.15">
      <c r="D67" s="58"/>
    </row>
    <row r="70" spans="4:7" x14ac:dyDescent="0.15">
      <c r="F70" s="58"/>
      <c r="G70" s="58"/>
    </row>
    <row r="74" spans="4:7" x14ac:dyDescent="0.15">
      <c r="D74" s="58"/>
    </row>
    <row r="77" spans="4:7" x14ac:dyDescent="0.15">
      <c r="F77" s="58"/>
      <c r="G77" s="58"/>
    </row>
    <row r="82" spans="4:7" x14ac:dyDescent="0.15">
      <c r="D82" s="58"/>
    </row>
    <row r="85" spans="4:7" x14ac:dyDescent="0.15">
      <c r="F85" s="58"/>
      <c r="G85" s="58"/>
    </row>
    <row r="89" spans="4:7" x14ac:dyDescent="0.15">
      <c r="D89" s="58"/>
    </row>
    <row r="92" spans="4:7" x14ac:dyDescent="0.15">
      <c r="F92" s="58"/>
      <c r="G92" s="58"/>
    </row>
    <row r="96" spans="4:7" x14ac:dyDescent="0.15">
      <c r="D96" s="58"/>
    </row>
    <row r="99" spans="6:7" x14ac:dyDescent="0.15">
      <c r="F99" s="58"/>
      <c r="G99" s="58"/>
    </row>
  </sheetData>
  <mergeCells count="10">
    <mergeCell ref="B43:B48"/>
    <mergeCell ref="C43:AE48"/>
    <mergeCell ref="AB4:AE4"/>
    <mergeCell ref="B38:Z39"/>
    <mergeCell ref="H4:K4"/>
    <mergeCell ref="P4:S4"/>
    <mergeCell ref="X4:AA4"/>
    <mergeCell ref="B37:G37"/>
    <mergeCell ref="L4:O4"/>
    <mergeCell ref="T4:W4"/>
  </mergeCells>
  <phoneticPr fontId="4"/>
  <pageMargins left="0.51181102362204722" right="0.51181102362204722" top="0.55118110236220474" bottom="0.55118110236220474" header="0.31496062992125984" footer="0.31496062992125984"/>
  <pageSetup paperSize="9" scale="68" orientation="landscape" r:id="rId1"/>
  <headerFooter>
    <oddFooter>&amp;R&amp;8&amp;Z&amp;F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50"/>
  <sheetViews>
    <sheetView showGridLines="0" view="pageBreakPreview" zoomScale="72" zoomScaleNormal="100" zoomScaleSheetLayoutView="72" workbookViewId="0">
      <selection activeCell="AC1" sqref="AC1"/>
    </sheetView>
  </sheetViews>
  <sheetFormatPr defaultColWidth="9" defaultRowHeight="13.2" x14ac:dyDescent="0.2"/>
  <cols>
    <col min="1" max="1" width="1" style="4" customWidth="1"/>
    <col min="2" max="2" width="1.88671875" style="4" customWidth="1"/>
    <col min="3" max="3" width="2.109375" style="4" customWidth="1"/>
    <col min="4" max="4" width="9.88671875" style="4" customWidth="1"/>
    <col min="5" max="5" width="11.6640625" style="4" customWidth="1"/>
    <col min="6" max="6" width="13.109375" style="4" customWidth="1"/>
    <col min="7" max="7" width="1.44140625" style="4" customWidth="1"/>
    <col min="8" max="11" width="15.88671875" style="113" hidden="1" customWidth="1"/>
    <col min="12" max="15" width="15.88671875" style="113" customWidth="1"/>
    <col min="16" max="19" width="15.88671875" style="113" hidden="1" customWidth="1"/>
    <col min="20" max="23" width="15.88671875" style="113" customWidth="1"/>
    <col min="24" max="26" width="7.77734375" style="4" hidden="1" customWidth="1"/>
    <col min="27" max="27" width="8.44140625" style="4" hidden="1" customWidth="1"/>
    <col min="28" max="30" width="7.77734375" style="4" customWidth="1"/>
    <col min="31" max="31" width="8.44140625" style="4" customWidth="1"/>
    <col min="32" max="32" width="3.109375" style="4" customWidth="1"/>
    <col min="33" max="16384" width="9" style="4"/>
  </cols>
  <sheetData>
    <row r="1" spans="1:32" ht="16.5" customHeight="1" x14ac:dyDescent="0.2">
      <c r="B1" s="115" t="s">
        <v>85</v>
      </c>
      <c r="AA1" s="127"/>
      <c r="AE1" s="151">
        <v>44281</v>
      </c>
    </row>
    <row r="2" spans="1:32" ht="8.25" customHeight="1" x14ac:dyDescent="0.2"/>
    <row r="3" spans="1:32" ht="18" customHeight="1" thickBot="1" x14ac:dyDescent="0.6">
      <c r="A3" s="1"/>
      <c r="B3" s="2" t="s">
        <v>91</v>
      </c>
      <c r="C3" s="2"/>
      <c r="D3" s="2"/>
      <c r="E3" s="2"/>
      <c r="F3" s="2"/>
      <c r="G3" s="2"/>
      <c r="H3" s="90"/>
      <c r="I3" s="90"/>
      <c r="J3" s="90"/>
      <c r="K3" s="90"/>
      <c r="L3" s="90"/>
      <c r="M3" s="90"/>
      <c r="N3" s="90"/>
      <c r="O3" s="90"/>
      <c r="P3" s="90"/>
      <c r="Q3" s="90"/>
      <c r="R3" s="90"/>
      <c r="S3" s="90"/>
      <c r="T3" s="90"/>
      <c r="U3" s="90"/>
      <c r="V3" s="90"/>
      <c r="W3" s="90"/>
      <c r="X3" s="2"/>
      <c r="Y3" s="3"/>
      <c r="Z3" s="3"/>
      <c r="AA3" s="3"/>
      <c r="AB3" s="2"/>
      <c r="AC3" s="3"/>
      <c r="AD3" s="3"/>
      <c r="AE3" s="3" t="s">
        <v>46</v>
      </c>
    </row>
    <row r="4" spans="1:32" ht="17.399999999999999" x14ac:dyDescent="0.45">
      <c r="A4" s="2"/>
      <c r="B4" s="5" t="s">
        <v>0</v>
      </c>
      <c r="C4" s="6"/>
      <c r="D4" s="6"/>
      <c r="E4" s="6"/>
      <c r="F4" s="6"/>
      <c r="G4" s="6"/>
      <c r="H4" s="282" t="s">
        <v>1</v>
      </c>
      <c r="I4" s="283"/>
      <c r="J4" s="283"/>
      <c r="K4" s="284"/>
      <c r="L4" s="282" t="s">
        <v>1</v>
      </c>
      <c r="M4" s="283"/>
      <c r="N4" s="283"/>
      <c r="O4" s="284"/>
      <c r="P4" s="282" t="s">
        <v>2</v>
      </c>
      <c r="Q4" s="283"/>
      <c r="R4" s="283"/>
      <c r="S4" s="284"/>
      <c r="T4" s="283" t="s">
        <v>2</v>
      </c>
      <c r="U4" s="283"/>
      <c r="V4" s="283"/>
      <c r="W4" s="284"/>
      <c r="X4" s="274" t="s">
        <v>3</v>
      </c>
      <c r="Y4" s="275"/>
      <c r="Z4" s="275"/>
      <c r="AA4" s="276"/>
      <c r="AB4" s="274" t="s">
        <v>3</v>
      </c>
      <c r="AC4" s="275"/>
      <c r="AD4" s="275"/>
      <c r="AE4" s="276"/>
      <c r="AF4" s="7"/>
    </row>
    <row r="5" spans="1:32" ht="18" thickBot="1" x14ac:dyDescent="0.55000000000000004">
      <c r="A5" s="2"/>
      <c r="B5" s="8"/>
      <c r="C5" s="9"/>
      <c r="D5" s="9"/>
      <c r="E5" s="9"/>
      <c r="F5" s="9"/>
      <c r="G5" s="9"/>
      <c r="H5" s="91" t="s">
        <v>4</v>
      </c>
      <c r="I5" s="92" t="s">
        <v>5</v>
      </c>
      <c r="J5" s="93" t="s">
        <v>41</v>
      </c>
      <c r="K5" s="182" t="s">
        <v>44</v>
      </c>
      <c r="L5" s="10" t="s">
        <v>51</v>
      </c>
      <c r="M5" s="181" t="s">
        <v>79</v>
      </c>
      <c r="N5" s="12" t="s">
        <v>80</v>
      </c>
      <c r="O5" s="182" t="s">
        <v>44</v>
      </c>
      <c r="P5" s="10" t="s">
        <v>4</v>
      </c>
      <c r="Q5" s="181" t="s">
        <v>5</v>
      </c>
      <c r="R5" s="12" t="s">
        <v>50</v>
      </c>
      <c r="S5" s="182" t="s">
        <v>44</v>
      </c>
      <c r="T5" s="153" t="s">
        <v>51</v>
      </c>
      <c r="U5" s="181" t="s">
        <v>79</v>
      </c>
      <c r="V5" s="12" t="s">
        <v>80</v>
      </c>
      <c r="W5" s="94" t="s">
        <v>44</v>
      </c>
      <c r="X5" s="13" t="s">
        <v>4</v>
      </c>
      <c r="Y5" s="14" t="s">
        <v>5</v>
      </c>
      <c r="Z5" s="14" t="s">
        <v>40</v>
      </c>
      <c r="AA5" s="75" t="s">
        <v>77</v>
      </c>
      <c r="AB5" s="10" t="s">
        <v>51</v>
      </c>
      <c r="AC5" s="181" t="s">
        <v>79</v>
      </c>
      <c r="AD5" s="12" t="s">
        <v>80</v>
      </c>
      <c r="AE5" s="75" t="s">
        <v>77</v>
      </c>
      <c r="AF5" s="7"/>
    </row>
    <row r="6" spans="1:32" ht="18" customHeight="1" thickTop="1" x14ac:dyDescent="0.5">
      <c r="A6" s="2"/>
      <c r="B6" s="15" t="s">
        <v>6</v>
      </c>
      <c r="C6" s="16"/>
      <c r="D6" s="17"/>
      <c r="E6" s="18"/>
      <c r="F6" s="18"/>
      <c r="G6" s="19"/>
      <c r="H6" s="183">
        <f>SUM(H7:H20)</f>
        <v>10903398859</v>
      </c>
      <c r="I6" s="95">
        <f>SUM(I7:I20)</f>
        <v>9371697591</v>
      </c>
      <c r="J6" s="96">
        <f>SUM(J7:J20)</f>
        <v>9075094806</v>
      </c>
      <c r="K6" s="184">
        <f>SUM(H6:J6)</f>
        <v>29350191256</v>
      </c>
      <c r="L6" s="192">
        <f>SUM(L7:L20)</f>
        <v>9065966664</v>
      </c>
      <c r="M6" s="193">
        <f>SUM(M7:M20)</f>
        <v>9349804432</v>
      </c>
      <c r="N6" s="63">
        <f>SUM(N7:N20)</f>
        <v>0</v>
      </c>
      <c r="O6" s="163">
        <f>SUM(L6:N6)</f>
        <v>18415771096</v>
      </c>
      <c r="P6" s="194">
        <f>SUM(P7:P20)</f>
        <v>11176614000</v>
      </c>
      <c r="Q6" s="20">
        <f>SUM(Q7:Q20)</f>
        <v>8529326000</v>
      </c>
      <c r="R6" s="63">
        <f>SUM(R7:R20)</f>
        <v>8308483000</v>
      </c>
      <c r="S6" s="163">
        <f>SUM(P6:R6)</f>
        <v>28014423000</v>
      </c>
      <c r="T6" s="195">
        <f>SUM(T7:T20)</f>
        <v>9564117000</v>
      </c>
      <c r="U6" s="20">
        <f>SUM(U7:U20)</f>
        <v>9970029000</v>
      </c>
      <c r="V6" s="63">
        <f>SUM(V7:V20)</f>
        <v>10311801000</v>
      </c>
      <c r="W6" s="76">
        <f>SUM(T6:V6)</f>
        <v>29845947000</v>
      </c>
      <c r="X6" s="84">
        <f t="shared" ref="X6:X23" si="0">H6/P6</f>
        <v>0.97555474842380707</v>
      </c>
      <c r="Y6" s="85">
        <f t="shared" ref="Y6:Y23" si="1">I6/Q6</f>
        <v>1.0987618002876194</v>
      </c>
      <c r="Z6" s="69">
        <f t="shared" ref="Z6:Z23" si="2">J6/R6</f>
        <v>1.0922685652723849</v>
      </c>
      <c r="AA6" s="69">
        <f t="shared" ref="AA6:AA23" si="3">K6/S6</f>
        <v>1.0476814480883652</v>
      </c>
      <c r="AB6" s="84">
        <f t="shared" ref="AB6:AB15" si="4">L6/T6</f>
        <v>0.94791465474544068</v>
      </c>
      <c r="AC6" s="85">
        <f t="shared" ref="AC6:AC15" si="5">M6/U6</f>
        <v>0.93779109689650852</v>
      </c>
      <c r="AD6" s="69">
        <f t="shared" ref="AD6:AD37" si="6">N6/V6</f>
        <v>0</v>
      </c>
      <c r="AE6" s="69">
        <f t="shared" ref="AE6:AE15" si="7">O6/W6</f>
        <v>0.61702753462639337</v>
      </c>
      <c r="AF6" s="7"/>
    </row>
    <row r="7" spans="1:32" ht="18" customHeight="1" x14ac:dyDescent="0.5">
      <c r="A7" s="2"/>
      <c r="B7" s="21"/>
      <c r="C7" s="22"/>
      <c r="D7" s="23" t="s">
        <v>7</v>
      </c>
      <c r="E7" s="24"/>
      <c r="F7" s="24"/>
      <c r="G7" s="25"/>
      <c r="H7" s="99">
        <v>1790295801</v>
      </c>
      <c r="I7" s="97">
        <v>1766593329</v>
      </c>
      <c r="J7" s="98">
        <v>1621866178</v>
      </c>
      <c r="K7" s="185">
        <v>5178755308</v>
      </c>
      <c r="L7" s="27">
        <v>1576820171</v>
      </c>
      <c r="M7" s="241">
        <v>1570868406</v>
      </c>
      <c r="N7" s="64"/>
      <c r="O7" s="164">
        <f>SUM(L7:N7)</f>
        <v>3147688577</v>
      </c>
      <c r="P7" s="27">
        <v>1849140000</v>
      </c>
      <c r="Q7" s="26">
        <v>1845935000</v>
      </c>
      <c r="R7" s="64">
        <v>1647948000</v>
      </c>
      <c r="S7" s="164">
        <v>5343023000</v>
      </c>
      <c r="T7" s="155">
        <v>1696964000</v>
      </c>
      <c r="U7" s="26">
        <v>1788593000</v>
      </c>
      <c r="V7" s="64">
        <v>1859249000</v>
      </c>
      <c r="W7" s="140">
        <f>SUM(T7:V7)</f>
        <v>5344806000</v>
      </c>
      <c r="X7" s="79">
        <f t="shared" si="0"/>
        <v>0.96817753171744703</v>
      </c>
      <c r="Y7" s="80">
        <f t="shared" si="1"/>
        <v>0.9570181664034757</v>
      </c>
      <c r="Z7" s="70">
        <f t="shared" si="2"/>
        <v>0.9841731523082039</v>
      </c>
      <c r="AA7" s="142">
        <f t="shared" si="3"/>
        <v>0.96925566444314393</v>
      </c>
      <c r="AB7" s="79">
        <f t="shared" si="4"/>
        <v>0.92920072022741795</v>
      </c>
      <c r="AC7" s="243">
        <f t="shared" si="5"/>
        <v>0.87827046510860773</v>
      </c>
      <c r="AD7" s="70">
        <f t="shared" si="6"/>
        <v>0</v>
      </c>
      <c r="AE7" s="142">
        <f t="shared" si="7"/>
        <v>0.58892475741869765</v>
      </c>
      <c r="AF7" s="7"/>
    </row>
    <row r="8" spans="1:32" ht="18" customHeight="1" x14ac:dyDescent="0.5">
      <c r="A8" s="2"/>
      <c r="B8" s="21"/>
      <c r="C8" s="22"/>
      <c r="D8" s="28" t="s">
        <v>8</v>
      </c>
      <c r="E8" s="29"/>
      <c r="F8" s="29"/>
      <c r="G8" s="25"/>
      <c r="H8" s="99">
        <v>25023421</v>
      </c>
      <c r="I8" s="97">
        <v>28211546</v>
      </c>
      <c r="J8" s="98">
        <v>27298174</v>
      </c>
      <c r="K8" s="185">
        <v>80533141</v>
      </c>
      <c r="L8" s="27">
        <v>23012055</v>
      </c>
      <c r="M8" s="241">
        <v>23475783</v>
      </c>
      <c r="N8" s="64"/>
      <c r="O8" s="164">
        <f t="shared" ref="O8:O35" si="8">SUM(L8:N8)</f>
        <v>46487838</v>
      </c>
      <c r="P8" s="27">
        <v>36629000</v>
      </c>
      <c r="Q8" s="26">
        <v>37994000</v>
      </c>
      <c r="R8" s="64">
        <v>38580000</v>
      </c>
      <c r="S8" s="164">
        <v>113203000</v>
      </c>
      <c r="T8" s="155">
        <v>37284000</v>
      </c>
      <c r="U8" s="26">
        <v>39315000</v>
      </c>
      <c r="V8" s="64">
        <v>45266000</v>
      </c>
      <c r="W8" s="140">
        <f t="shared" ref="W8:W20" si="9">SUM(T8:V8)</f>
        <v>121865000</v>
      </c>
      <c r="X8" s="79">
        <f t="shared" si="0"/>
        <v>0.68315872669196542</v>
      </c>
      <c r="Y8" s="80">
        <f t="shared" si="1"/>
        <v>0.74252634626519975</v>
      </c>
      <c r="Z8" s="70">
        <f t="shared" si="2"/>
        <v>0.70757319854847067</v>
      </c>
      <c r="AA8" s="142">
        <f t="shared" si="3"/>
        <v>0.71140465358691907</v>
      </c>
      <c r="AB8" s="211">
        <f t="shared" si="4"/>
        <v>0.61720992919214679</v>
      </c>
      <c r="AC8" s="218">
        <f t="shared" si="5"/>
        <v>0.59712025944296065</v>
      </c>
      <c r="AD8" s="70">
        <f t="shared" si="6"/>
        <v>0</v>
      </c>
      <c r="AE8" s="142">
        <f t="shared" si="7"/>
        <v>0.38146997086940465</v>
      </c>
      <c r="AF8" s="7"/>
    </row>
    <row r="9" spans="1:32" ht="18" customHeight="1" x14ac:dyDescent="0.5">
      <c r="A9" s="2"/>
      <c r="B9" s="21"/>
      <c r="C9" s="22"/>
      <c r="D9" s="30" t="s">
        <v>9</v>
      </c>
      <c r="E9" s="29"/>
      <c r="F9" s="29"/>
      <c r="G9" s="25"/>
      <c r="H9" s="99">
        <v>292349125</v>
      </c>
      <c r="I9" s="97">
        <v>329652534</v>
      </c>
      <c r="J9" s="98">
        <v>367931568</v>
      </c>
      <c r="K9" s="185">
        <v>989933227</v>
      </c>
      <c r="L9" s="27">
        <v>426579735</v>
      </c>
      <c r="M9" s="241">
        <v>461993009</v>
      </c>
      <c r="N9" s="64"/>
      <c r="O9" s="164">
        <f t="shared" si="8"/>
        <v>888572744</v>
      </c>
      <c r="P9" s="27">
        <v>317166000</v>
      </c>
      <c r="Q9" s="26">
        <v>325302000</v>
      </c>
      <c r="R9" s="64">
        <v>331889000</v>
      </c>
      <c r="S9" s="164">
        <v>974357000</v>
      </c>
      <c r="T9" s="155">
        <v>429013000</v>
      </c>
      <c r="U9" s="26">
        <v>474556000</v>
      </c>
      <c r="V9" s="64">
        <v>519632000</v>
      </c>
      <c r="W9" s="140">
        <f t="shared" si="9"/>
        <v>1423201000</v>
      </c>
      <c r="X9" s="79">
        <f t="shared" si="0"/>
        <v>0.92175430216353582</v>
      </c>
      <c r="Y9" s="80">
        <f t="shared" si="1"/>
        <v>1.0133738310861906</v>
      </c>
      <c r="Z9" s="70">
        <f t="shared" si="2"/>
        <v>1.1085982602617139</v>
      </c>
      <c r="AA9" s="142">
        <f t="shared" si="3"/>
        <v>1.0159861601035349</v>
      </c>
      <c r="AB9" s="79">
        <f t="shared" si="4"/>
        <v>0.99432822548500865</v>
      </c>
      <c r="AC9" s="80">
        <f t="shared" si="5"/>
        <v>0.97352685246841253</v>
      </c>
      <c r="AD9" s="70">
        <f t="shared" si="6"/>
        <v>0</v>
      </c>
      <c r="AE9" s="142">
        <f t="shared" si="7"/>
        <v>0.62434803235804359</v>
      </c>
      <c r="AF9" s="7"/>
    </row>
    <row r="10" spans="1:32" ht="18" customHeight="1" x14ac:dyDescent="0.5">
      <c r="A10" s="2"/>
      <c r="B10" s="21"/>
      <c r="C10" s="22"/>
      <c r="D10" s="23" t="s">
        <v>10</v>
      </c>
      <c r="E10" s="31"/>
      <c r="F10" s="31"/>
      <c r="G10" s="25"/>
      <c r="H10" s="102">
        <v>153763348</v>
      </c>
      <c r="I10" s="100">
        <v>152658175</v>
      </c>
      <c r="J10" s="101">
        <v>150414946</v>
      </c>
      <c r="K10" s="186">
        <v>456836469</v>
      </c>
      <c r="L10" s="33">
        <v>155347039</v>
      </c>
      <c r="M10" s="241">
        <v>164837681</v>
      </c>
      <c r="N10" s="65"/>
      <c r="O10" s="165">
        <f t="shared" si="8"/>
        <v>320184720</v>
      </c>
      <c r="P10" s="33">
        <v>159619000</v>
      </c>
      <c r="Q10" s="32">
        <v>163590000</v>
      </c>
      <c r="R10" s="65">
        <v>166766000</v>
      </c>
      <c r="S10" s="165">
        <v>489975000</v>
      </c>
      <c r="T10" s="156">
        <v>154790000</v>
      </c>
      <c r="U10" s="32">
        <v>158430000</v>
      </c>
      <c r="V10" s="65">
        <v>165367000</v>
      </c>
      <c r="W10" s="141">
        <f t="shared" si="9"/>
        <v>478587000</v>
      </c>
      <c r="X10" s="79">
        <f t="shared" si="0"/>
        <v>0.96331481841134203</v>
      </c>
      <c r="Y10" s="80">
        <f t="shared" si="1"/>
        <v>0.93317546916070659</v>
      </c>
      <c r="Z10" s="70">
        <f t="shared" si="2"/>
        <v>0.90195211254092555</v>
      </c>
      <c r="AA10" s="142">
        <f t="shared" si="3"/>
        <v>0.93236689422929742</v>
      </c>
      <c r="AB10" s="79">
        <f t="shared" si="4"/>
        <v>1.0035986756250403</v>
      </c>
      <c r="AC10" s="80">
        <f t="shared" si="5"/>
        <v>1.0404448715521051</v>
      </c>
      <c r="AD10" s="70">
        <f t="shared" si="6"/>
        <v>0</v>
      </c>
      <c r="AE10" s="142">
        <f t="shared" si="7"/>
        <v>0.66902093036375831</v>
      </c>
      <c r="AF10" s="7"/>
    </row>
    <row r="11" spans="1:32" ht="18" customHeight="1" x14ac:dyDescent="0.5">
      <c r="A11" s="2"/>
      <c r="B11" s="21"/>
      <c r="C11" s="22"/>
      <c r="D11" s="23" t="s">
        <v>11</v>
      </c>
      <c r="E11" s="31"/>
      <c r="F11" s="31"/>
      <c r="G11" s="25"/>
      <c r="H11" s="102">
        <v>132607467</v>
      </c>
      <c r="I11" s="100">
        <v>149602513</v>
      </c>
      <c r="J11" s="101">
        <v>162855873</v>
      </c>
      <c r="K11" s="186">
        <v>445065853</v>
      </c>
      <c r="L11" s="33">
        <v>183279244</v>
      </c>
      <c r="M11" s="241">
        <v>220110113</v>
      </c>
      <c r="N11" s="65"/>
      <c r="O11" s="165">
        <f t="shared" si="8"/>
        <v>403389357</v>
      </c>
      <c r="P11" s="33">
        <v>127006000</v>
      </c>
      <c r="Q11" s="32">
        <v>152577000</v>
      </c>
      <c r="R11" s="65">
        <v>185651000</v>
      </c>
      <c r="S11" s="165">
        <v>465234000</v>
      </c>
      <c r="T11" s="156">
        <v>177181000</v>
      </c>
      <c r="U11" s="32">
        <v>190873000</v>
      </c>
      <c r="V11" s="65">
        <v>203728000</v>
      </c>
      <c r="W11" s="141">
        <f t="shared" si="9"/>
        <v>571782000</v>
      </c>
      <c r="X11" s="79">
        <f t="shared" si="0"/>
        <v>1.0441039557186276</v>
      </c>
      <c r="Y11" s="80">
        <f t="shared" si="1"/>
        <v>0.98050501058481943</v>
      </c>
      <c r="Z11" s="70">
        <f t="shared" si="2"/>
        <v>0.87721516716850434</v>
      </c>
      <c r="AA11" s="142">
        <f t="shared" si="3"/>
        <v>0.95664945597269335</v>
      </c>
      <c r="AB11" s="79">
        <f t="shared" si="4"/>
        <v>1.0344181599607181</v>
      </c>
      <c r="AC11" s="219">
        <f t="shared" si="5"/>
        <v>1.1531757398898743</v>
      </c>
      <c r="AD11" s="70">
        <f t="shared" si="6"/>
        <v>0</v>
      </c>
      <c r="AE11" s="142">
        <f t="shared" si="7"/>
        <v>0.70549502607637171</v>
      </c>
      <c r="AF11" s="7"/>
    </row>
    <row r="12" spans="1:32" ht="18" customHeight="1" x14ac:dyDescent="0.5">
      <c r="A12" s="2"/>
      <c r="B12" s="21"/>
      <c r="C12" s="22"/>
      <c r="D12" s="23" t="s">
        <v>12</v>
      </c>
      <c r="E12" s="31"/>
      <c r="F12" s="31"/>
      <c r="G12" s="25"/>
      <c r="H12" s="102">
        <v>4647218973</v>
      </c>
      <c r="I12" s="100">
        <v>3087883073</v>
      </c>
      <c r="J12" s="101">
        <v>2927450966</v>
      </c>
      <c r="K12" s="186">
        <v>10662553012</v>
      </c>
      <c r="L12" s="33">
        <v>2956642669</v>
      </c>
      <c r="M12" s="241">
        <v>3051558745</v>
      </c>
      <c r="N12" s="65"/>
      <c r="O12" s="165">
        <f t="shared" si="8"/>
        <v>6008201414</v>
      </c>
      <c r="P12" s="33">
        <v>4668344000</v>
      </c>
      <c r="Q12" s="32">
        <v>1758410000</v>
      </c>
      <c r="R12" s="65">
        <v>1556242000</v>
      </c>
      <c r="S12" s="165">
        <v>7982996000</v>
      </c>
      <c r="T12" s="156">
        <v>3101385000</v>
      </c>
      <c r="U12" s="32">
        <v>3251790000</v>
      </c>
      <c r="V12" s="65">
        <v>3372357000</v>
      </c>
      <c r="W12" s="141">
        <f t="shared" si="9"/>
        <v>9725532000</v>
      </c>
      <c r="X12" s="79">
        <f t="shared" si="0"/>
        <v>0.9954748349736009</v>
      </c>
      <c r="Y12" s="80">
        <f t="shared" si="1"/>
        <v>1.7560654642546392</v>
      </c>
      <c r="Z12" s="70">
        <f t="shared" si="2"/>
        <v>1.8811026601261243</v>
      </c>
      <c r="AA12" s="142">
        <f t="shared" si="3"/>
        <v>1.335658067722945</v>
      </c>
      <c r="AB12" s="79">
        <f t="shared" si="4"/>
        <v>0.95332977653532214</v>
      </c>
      <c r="AC12" s="80">
        <f t="shared" si="5"/>
        <v>0.93842429707945474</v>
      </c>
      <c r="AD12" s="70">
        <f t="shared" si="6"/>
        <v>0</v>
      </c>
      <c r="AE12" s="142">
        <f t="shared" si="7"/>
        <v>0.61777611898248852</v>
      </c>
      <c r="AF12" s="7"/>
    </row>
    <row r="13" spans="1:32" ht="18" customHeight="1" x14ac:dyDescent="0.5">
      <c r="A13" s="2"/>
      <c r="B13" s="21"/>
      <c r="C13" s="22"/>
      <c r="D13" s="23" t="s">
        <v>13</v>
      </c>
      <c r="E13" s="31"/>
      <c r="F13" s="31"/>
      <c r="G13" s="25"/>
      <c r="H13" s="102">
        <v>1478572316</v>
      </c>
      <c r="I13" s="100">
        <v>1427193530</v>
      </c>
      <c r="J13" s="101">
        <v>1351928602</v>
      </c>
      <c r="K13" s="186">
        <v>4257694448</v>
      </c>
      <c r="L13" s="33">
        <v>1221613598</v>
      </c>
      <c r="M13" s="241">
        <v>1221502786</v>
      </c>
      <c r="N13" s="65"/>
      <c r="O13" s="165">
        <f t="shared" si="8"/>
        <v>2443116384</v>
      </c>
      <c r="P13" s="33">
        <v>1591571000</v>
      </c>
      <c r="Q13" s="32">
        <v>1625805000</v>
      </c>
      <c r="R13" s="65">
        <v>1658675000</v>
      </c>
      <c r="S13" s="165">
        <v>4876051000</v>
      </c>
      <c r="T13" s="156">
        <v>1400599000</v>
      </c>
      <c r="U13" s="32">
        <v>1415777000</v>
      </c>
      <c r="V13" s="65">
        <v>1422937000</v>
      </c>
      <c r="W13" s="141">
        <f t="shared" si="9"/>
        <v>4239313000</v>
      </c>
      <c r="X13" s="79">
        <f t="shared" si="0"/>
        <v>0.92900179508171488</v>
      </c>
      <c r="Y13" s="80">
        <f t="shared" si="1"/>
        <v>0.8778380740617725</v>
      </c>
      <c r="Z13" s="70">
        <f t="shared" si="2"/>
        <v>0.81506539979200265</v>
      </c>
      <c r="AA13" s="142">
        <f t="shared" si="3"/>
        <v>0.87318497037869369</v>
      </c>
      <c r="AB13" s="79">
        <f t="shared" si="4"/>
        <v>0.87220796102239118</v>
      </c>
      <c r="AC13" s="243">
        <f t="shared" si="5"/>
        <v>0.86277908597187269</v>
      </c>
      <c r="AD13" s="70">
        <f t="shared" si="6"/>
        <v>0</v>
      </c>
      <c r="AE13" s="142">
        <f t="shared" si="7"/>
        <v>0.57630007126154636</v>
      </c>
      <c r="AF13" s="7"/>
    </row>
    <row r="14" spans="1:32" ht="18" customHeight="1" x14ac:dyDescent="0.5">
      <c r="A14" s="2"/>
      <c r="B14" s="21"/>
      <c r="C14" s="22"/>
      <c r="D14" s="23" t="s">
        <v>14</v>
      </c>
      <c r="E14" s="31"/>
      <c r="F14" s="31"/>
      <c r="G14" s="25"/>
      <c r="H14" s="102">
        <v>507093559</v>
      </c>
      <c r="I14" s="100">
        <v>492277139</v>
      </c>
      <c r="J14" s="101">
        <v>499708705</v>
      </c>
      <c r="K14" s="186">
        <v>1499079403</v>
      </c>
      <c r="L14" s="33">
        <v>513885049</v>
      </c>
      <c r="M14" s="241">
        <v>541378792</v>
      </c>
      <c r="N14" s="65"/>
      <c r="O14" s="165">
        <f t="shared" si="8"/>
        <v>1055263841</v>
      </c>
      <c r="P14" s="33">
        <v>532209000</v>
      </c>
      <c r="Q14" s="32">
        <v>544672000</v>
      </c>
      <c r="R14" s="65">
        <v>569546000</v>
      </c>
      <c r="S14" s="165">
        <v>1646427000</v>
      </c>
      <c r="T14" s="156">
        <v>528171000</v>
      </c>
      <c r="U14" s="32">
        <v>551304000</v>
      </c>
      <c r="V14" s="65">
        <v>571015000</v>
      </c>
      <c r="W14" s="141">
        <f t="shared" si="9"/>
        <v>1650490000</v>
      </c>
      <c r="X14" s="79">
        <f t="shared" si="0"/>
        <v>0.95280906373248109</v>
      </c>
      <c r="Y14" s="80">
        <f t="shared" si="1"/>
        <v>0.90380474670994648</v>
      </c>
      <c r="Z14" s="70">
        <f t="shared" si="2"/>
        <v>0.87738076467923576</v>
      </c>
      <c r="AA14" s="142">
        <f t="shared" si="3"/>
        <v>0.91050462790029563</v>
      </c>
      <c r="AB14" s="79">
        <f t="shared" si="4"/>
        <v>0.97295203447368372</v>
      </c>
      <c r="AC14" s="80">
        <f t="shared" si="5"/>
        <v>0.98199685110211421</v>
      </c>
      <c r="AD14" s="70">
        <f t="shared" si="6"/>
        <v>0</v>
      </c>
      <c r="AE14" s="142">
        <f t="shared" si="7"/>
        <v>0.63936397130549105</v>
      </c>
      <c r="AF14" s="7"/>
    </row>
    <row r="15" spans="1:32" ht="18" customHeight="1" x14ac:dyDescent="0.5">
      <c r="A15" s="2"/>
      <c r="B15" s="21"/>
      <c r="C15" s="22"/>
      <c r="D15" s="23" t="s">
        <v>35</v>
      </c>
      <c r="E15" s="31"/>
      <c r="F15" s="31"/>
      <c r="G15" s="25"/>
      <c r="H15" s="187">
        <v>166859128</v>
      </c>
      <c r="I15" s="103">
        <v>165789555</v>
      </c>
      <c r="J15" s="104">
        <v>137916458</v>
      </c>
      <c r="K15" s="186">
        <v>470565141</v>
      </c>
      <c r="L15" s="166">
        <v>130219270</v>
      </c>
      <c r="M15" s="241">
        <v>140153858</v>
      </c>
      <c r="N15" s="66"/>
      <c r="O15" s="165">
        <f t="shared" si="8"/>
        <v>270373128</v>
      </c>
      <c r="P15" s="33">
        <v>190258000</v>
      </c>
      <c r="Q15" s="32">
        <v>194820000</v>
      </c>
      <c r="R15" s="65">
        <v>198244000</v>
      </c>
      <c r="S15" s="165">
        <v>583322000</v>
      </c>
      <c r="T15" s="156">
        <v>133678000</v>
      </c>
      <c r="U15" s="32">
        <v>134133000</v>
      </c>
      <c r="V15" s="65">
        <v>133633000</v>
      </c>
      <c r="W15" s="141">
        <f t="shared" si="9"/>
        <v>401444000</v>
      </c>
      <c r="X15" s="79">
        <f t="shared" si="0"/>
        <v>0.87701504273144892</v>
      </c>
      <c r="Y15" s="80">
        <f t="shared" si="1"/>
        <v>0.85098837388358484</v>
      </c>
      <c r="Z15" s="70">
        <f t="shared" si="2"/>
        <v>0.6956904521700531</v>
      </c>
      <c r="AA15" s="142">
        <f t="shared" si="3"/>
        <v>0.80669877186185335</v>
      </c>
      <c r="AB15" s="79">
        <f t="shared" si="4"/>
        <v>0.9741264082347133</v>
      </c>
      <c r="AC15" s="80">
        <f t="shared" si="5"/>
        <v>1.0448872238748108</v>
      </c>
      <c r="AD15" s="70">
        <f t="shared" si="6"/>
        <v>0</v>
      </c>
      <c r="AE15" s="142">
        <f t="shared" si="7"/>
        <v>0.6735014796584331</v>
      </c>
      <c r="AF15" s="7"/>
    </row>
    <row r="16" spans="1:32" ht="18" customHeight="1" x14ac:dyDescent="0.5">
      <c r="A16" s="2"/>
      <c r="B16" s="21"/>
      <c r="C16" s="22"/>
      <c r="D16" s="23" t="s">
        <v>36</v>
      </c>
      <c r="E16" s="31"/>
      <c r="F16" s="31"/>
      <c r="G16" s="25"/>
      <c r="H16" s="187">
        <v>13217187</v>
      </c>
      <c r="I16" s="103">
        <v>12440505</v>
      </c>
      <c r="J16" s="104">
        <v>13003078</v>
      </c>
      <c r="K16" s="186">
        <v>38660770</v>
      </c>
      <c r="L16" s="166">
        <v>15289821</v>
      </c>
      <c r="M16" s="241">
        <v>11171835</v>
      </c>
      <c r="N16" s="66"/>
      <c r="O16" s="165">
        <f t="shared" si="8"/>
        <v>26461656</v>
      </c>
      <c r="P16" s="33">
        <v>11080000</v>
      </c>
      <c r="Q16" s="32">
        <v>11377000</v>
      </c>
      <c r="R16" s="65">
        <v>11582000</v>
      </c>
      <c r="S16" s="165">
        <v>34039000</v>
      </c>
      <c r="T16" s="156">
        <v>14087000</v>
      </c>
      <c r="U16" s="32">
        <v>18424000</v>
      </c>
      <c r="V16" s="65">
        <v>23066000</v>
      </c>
      <c r="W16" s="141">
        <f t="shared" si="9"/>
        <v>55577000</v>
      </c>
      <c r="X16" s="79">
        <f t="shared" si="0"/>
        <v>1.1928869133574007</v>
      </c>
      <c r="Y16" s="80">
        <f t="shared" si="1"/>
        <v>1.0934785092730948</v>
      </c>
      <c r="Z16" s="70">
        <f t="shared" si="2"/>
        <v>1.122697116214816</v>
      </c>
      <c r="AA16" s="142">
        <f t="shared" si="3"/>
        <v>1.1357786656482269</v>
      </c>
      <c r="AB16" s="79">
        <f>L16/T16</f>
        <v>1.0853851778235253</v>
      </c>
      <c r="AC16" s="243">
        <f>M16/U16</f>
        <v>0.60637402301346066</v>
      </c>
      <c r="AD16" s="70">
        <f t="shared" si="6"/>
        <v>0</v>
      </c>
      <c r="AE16" s="142">
        <f>O16/W16</f>
        <v>0.476126023354985</v>
      </c>
      <c r="AF16" s="7"/>
    </row>
    <row r="17" spans="1:32" ht="18" customHeight="1" x14ac:dyDescent="0.5">
      <c r="A17" s="2"/>
      <c r="B17" s="21"/>
      <c r="C17" s="22"/>
      <c r="D17" s="23" t="s">
        <v>15</v>
      </c>
      <c r="E17" s="31"/>
      <c r="F17" s="31"/>
      <c r="G17" s="25"/>
      <c r="H17" s="102">
        <v>634531152</v>
      </c>
      <c r="I17" s="100">
        <v>678927222</v>
      </c>
      <c r="J17" s="101">
        <v>728408855</v>
      </c>
      <c r="K17" s="186">
        <v>2041867229</v>
      </c>
      <c r="L17" s="33">
        <v>770358639</v>
      </c>
      <c r="M17" s="241">
        <v>819859757</v>
      </c>
      <c r="N17" s="65"/>
      <c r="O17" s="165">
        <f t="shared" si="8"/>
        <v>1590218396</v>
      </c>
      <c r="P17" s="33">
        <v>643643000</v>
      </c>
      <c r="Q17" s="32">
        <v>691622000</v>
      </c>
      <c r="R17" s="65">
        <v>742046000</v>
      </c>
      <c r="S17" s="165">
        <v>2077311000</v>
      </c>
      <c r="T17" s="156">
        <v>760644000</v>
      </c>
      <c r="U17" s="32">
        <v>799494000</v>
      </c>
      <c r="V17" s="65">
        <v>831374000</v>
      </c>
      <c r="W17" s="141">
        <f t="shared" si="9"/>
        <v>2391512000</v>
      </c>
      <c r="X17" s="79">
        <f t="shared" si="0"/>
        <v>0.98584331997706798</v>
      </c>
      <c r="Y17" s="80">
        <f t="shared" si="1"/>
        <v>0.98164491875619919</v>
      </c>
      <c r="Z17" s="70">
        <f t="shared" si="2"/>
        <v>0.98162223770494017</v>
      </c>
      <c r="AA17" s="142">
        <f t="shared" si="3"/>
        <v>0.98293766749417877</v>
      </c>
      <c r="AB17" s="79">
        <f t="shared" ref="AB17:AB24" si="10">L17/T17</f>
        <v>1.0127715974884439</v>
      </c>
      <c r="AC17" s="80">
        <f t="shared" ref="AC17:AC37" si="11">M17/U17</f>
        <v>1.0254733081173844</v>
      </c>
      <c r="AD17" s="70">
        <f t="shared" si="6"/>
        <v>0</v>
      </c>
      <c r="AE17" s="142">
        <f t="shared" ref="AE17:AE36" si="12">O17/W17</f>
        <v>0.66494267894118864</v>
      </c>
      <c r="AF17" s="7"/>
    </row>
    <row r="18" spans="1:32" ht="18" customHeight="1" x14ac:dyDescent="0.5">
      <c r="A18" s="2"/>
      <c r="B18" s="21"/>
      <c r="C18" s="22"/>
      <c r="D18" s="23" t="s">
        <v>16</v>
      </c>
      <c r="E18" s="31"/>
      <c r="F18" s="31"/>
      <c r="G18" s="25"/>
      <c r="H18" s="102">
        <v>37124068</v>
      </c>
      <c r="I18" s="100">
        <v>34552658</v>
      </c>
      <c r="J18" s="101">
        <v>37438440</v>
      </c>
      <c r="K18" s="186">
        <v>109115166</v>
      </c>
      <c r="L18" s="33">
        <v>32759061</v>
      </c>
      <c r="M18" s="241">
        <v>32824801</v>
      </c>
      <c r="N18" s="65"/>
      <c r="O18" s="165">
        <f t="shared" si="8"/>
        <v>65583862</v>
      </c>
      <c r="P18" s="33">
        <v>32491000</v>
      </c>
      <c r="Q18" s="32">
        <v>33180000</v>
      </c>
      <c r="R18" s="65">
        <v>33839000</v>
      </c>
      <c r="S18" s="165">
        <v>99510000</v>
      </c>
      <c r="T18" s="156">
        <v>35596000</v>
      </c>
      <c r="U18" s="32">
        <v>37070000</v>
      </c>
      <c r="V18" s="65">
        <v>39318000</v>
      </c>
      <c r="W18" s="141">
        <f t="shared" si="9"/>
        <v>111984000</v>
      </c>
      <c r="X18" s="79">
        <f t="shared" si="0"/>
        <v>1.1425954264257794</v>
      </c>
      <c r="Y18" s="80">
        <f t="shared" si="1"/>
        <v>1.0413700421940928</v>
      </c>
      <c r="Z18" s="70">
        <f t="shared" si="2"/>
        <v>1.1063695735689589</v>
      </c>
      <c r="AA18" s="142">
        <f t="shared" si="3"/>
        <v>1.0965246306903829</v>
      </c>
      <c r="AB18" s="79">
        <f t="shared" si="10"/>
        <v>0.92030174738734694</v>
      </c>
      <c r="AC18" s="243">
        <f t="shared" si="11"/>
        <v>0.88548154842190452</v>
      </c>
      <c r="AD18" s="70">
        <f t="shared" si="6"/>
        <v>0</v>
      </c>
      <c r="AE18" s="142">
        <f t="shared" si="12"/>
        <v>0.58565386126589514</v>
      </c>
      <c r="AF18" s="7"/>
    </row>
    <row r="19" spans="1:32" ht="18" customHeight="1" x14ac:dyDescent="0.5">
      <c r="A19" s="2"/>
      <c r="B19" s="21"/>
      <c r="C19" s="22"/>
      <c r="D19" s="23" t="s">
        <v>17</v>
      </c>
      <c r="E19" s="31"/>
      <c r="F19" s="31"/>
      <c r="G19" s="25"/>
      <c r="H19" s="102">
        <v>97046073</v>
      </c>
      <c r="I19" s="100">
        <v>92038562</v>
      </c>
      <c r="J19" s="101">
        <v>86202724</v>
      </c>
      <c r="K19" s="186">
        <v>275287359</v>
      </c>
      <c r="L19" s="33">
        <v>86718931</v>
      </c>
      <c r="M19" s="241">
        <v>83607284</v>
      </c>
      <c r="N19" s="65"/>
      <c r="O19" s="165">
        <f t="shared" si="8"/>
        <v>170326215</v>
      </c>
      <c r="P19" s="33">
        <v>103042000</v>
      </c>
      <c r="Q19" s="32">
        <v>105088000</v>
      </c>
      <c r="R19" s="65">
        <v>107156000</v>
      </c>
      <c r="S19" s="165">
        <v>315286000</v>
      </c>
      <c r="T19" s="156">
        <v>82511000</v>
      </c>
      <c r="U19" s="32">
        <v>82511000</v>
      </c>
      <c r="V19" s="65">
        <v>85799000</v>
      </c>
      <c r="W19" s="141">
        <f t="shared" si="9"/>
        <v>250821000</v>
      </c>
      <c r="X19" s="79">
        <f t="shared" si="0"/>
        <v>0.94181084412181437</v>
      </c>
      <c r="Y19" s="80">
        <f t="shared" si="1"/>
        <v>0.87582370965286238</v>
      </c>
      <c r="Z19" s="70">
        <f t="shared" si="2"/>
        <v>0.80446007689723398</v>
      </c>
      <c r="AA19" s="142">
        <f t="shared" si="3"/>
        <v>0.87313537232861593</v>
      </c>
      <c r="AB19" s="79">
        <f>L19/T19</f>
        <v>1.0509984244524972</v>
      </c>
      <c r="AC19" s="80">
        <f t="shared" si="11"/>
        <v>1.0132865193731744</v>
      </c>
      <c r="AD19" s="70">
        <f t="shared" si="6"/>
        <v>0</v>
      </c>
      <c r="AE19" s="142">
        <f t="shared" si="12"/>
        <v>0.67907477842764363</v>
      </c>
      <c r="AF19" s="7"/>
    </row>
    <row r="20" spans="1:32" ht="18" customHeight="1" x14ac:dyDescent="0.5">
      <c r="A20" s="2"/>
      <c r="B20" s="21"/>
      <c r="C20" s="22"/>
      <c r="D20" s="23" t="s">
        <v>18</v>
      </c>
      <c r="E20" s="31"/>
      <c r="F20" s="31"/>
      <c r="G20" s="25"/>
      <c r="H20" s="102">
        <v>927697241</v>
      </c>
      <c r="I20" s="100">
        <v>953877250</v>
      </c>
      <c r="J20" s="101">
        <v>962670239</v>
      </c>
      <c r="K20" s="186">
        <v>2844244730</v>
      </c>
      <c r="L20" s="33">
        <v>973441382</v>
      </c>
      <c r="M20" s="241">
        <v>1006461582</v>
      </c>
      <c r="N20" s="65"/>
      <c r="O20" s="165">
        <f t="shared" si="8"/>
        <v>1979902964</v>
      </c>
      <c r="P20" s="33">
        <v>914416000</v>
      </c>
      <c r="Q20" s="32">
        <v>1038954000</v>
      </c>
      <c r="R20" s="65">
        <v>1060319000</v>
      </c>
      <c r="S20" s="196">
        <v>3013689000</v>
      </c>
      <c r="T20" s="156">
        <v>1012214000</v>
      </c>
      <c r="U20" s="32">
        <v>1027759000</v>
      </c>
      <c r="V20" s="65">
        <v>1039060000</v>
      </c>
      <c r="W20" s="196">
        <f t="shared" si="9"/>
        <v>3079033000</v>
      </c>
      <c r="X20" s="79">
        <f t="shared" si="0"/>
        <v>1.0145242876327623</v>
      </c>
      <c r="Y20" s="80">
        <f t="shared" si="1"/>
        <v>0.91811307334107184</v>
      </c>
      <c r="Z20" s="70">
        <f t="shared" si="2"/>
        <v>0.90790624236668394</v>
      </c>
      <c r="AA20" s="142">
        <f t="shared" si="3"/>
        <v>0.94377513074507691</v>
      </c>
      <c r="AB20" s="79">
        <f t="shared" si="10"/>
        <v>0.96169523638282028</v>
      </c>
      <c r="AC20" s="80">
        <f t="shared" si="11"/>
        <v>0.97927780929186703</v>
      </c>
      <c r="AD20" s="70">
        <f t="shared" si="6"/>
        <v>0</v>
      </c>
      <c r="AE20" s="142">
        <f t="shared" si="12"/>
        <v>0.64302752325161827</v>
      </c>
      <c r="AF20" s="7"/>
    </row>
    <row r="21" spans="1:32" ht="18" customHeight="1" x14ac:dyDescent="0.5">
      <c r="A21" s="2"/>
      <c r="B21" s="35" t="s">
        <v>19</v>
      </c>
      <c r="C21" s="16"/>
      <c r="D21" s="17"/>
      <c r="E21" s="18"/>
      <c r="F21" s="18"/>
      <c r="G21" s="36"/>
      <c r="H21" s="183">
        <f>SUM(H22:H30)</f>
        <v>3862580541</v>
      </c>
      <c r="I21" s="95">
        <f>SUM(I22:I30)</f>
        <v>5883857109</v>
      </c>
      <c r="J21" s="105">
        <f>SUM(J22:J30)</f>
        <v>6367506444</v>
      </c>
      <c r="K21" s="188">
        <f>SUM(H21:J21)</f>
        <v>16113944094</v>
      </c>
      <c r="L21" s="192">
        <f>SUM(L22:L30)</f>
        <v>6560478488</v>
      </c>
      <c r="M21" s="193">
        <f>SUM(M22:M30)</f>
        <v>6865500464</v>
      </c>
      <c r="N21" s="67">
        <f>SUM(N22:N30)</f>
        <v>0</v>
      </c>
      <c r="O21" s="167">
        <f>SUM(L21:N21)</f>
        <v>13425978952</v>
      </c>
      <c r="P21" s="37">
        <f>SUM(P22:P30)</f>
        <v>4206625000</v>
      </c>
      <c r="Q21" s="20">
        <f>SUM(Q22:Q30)</f>
        <v>7930664000</v>
      </c>
      <c r="R21" s="67">
        <f>SUM(R22:R30)</f>
        <v>8469679000</v>
      </c>
      <c r="S21" s="163">
        <f>SUM(P21:R21)</f>
        <v>20606968000</v>
      </c>
      <c r="T21" s="154">
        <f>SUM(T22:T30)</f>
        <v>6838350000</v>
      </c>
      <c r="U21" s="20">
        <f>SUM(U22:U30)</f>
        <v>7297336000</v>
      </c>
      <c r="V21" s="67">
        <f>SUM(V22:V30)</f>
        <v>7700420000</v>
      </c>
      <c r="W21" s="76">
        <f>SUM(T21:V21)</f>
        <v>21836106000</v>
      </c>
      <c r="X21" s="86">
        <f t="shared" si="0"/>
        <v>0.91821366083261524</v>
      </c>
      <c r="Y21" s="87">
        <f t="shared" si="1"/>
        <v>0.74191229246378365</v>
      </c>
      <c r="Z21" s="71">
        <f t="shared" si="2"/>
        <v>0.75180020919328816</v>
      </c>
      <c r="AA21" s="71">
        <f t="shared" si="3"/>
        <v>0.78196579399744781</v>
      </c>
      <c r="AB21" s="86">
        <f t="shared" si="10"/>
        <v>0.95936570780963248</v>
      </c>
      <c r="AC21" s="87">
        <f t="shared" si="11"/>
        <v>0.94082285151732081</v>
      </c>
      <c r="AD21" s="71">
        <f t="shared" si="6"/>
        <v>0</v>
      </c>
      <c r="AE21" s="71">
        <f t="shared" si="12"/>
        <v>0.61485225213689654</v>
      </c>
      <c r="AF21" s="7"/>
    </row>
    <row r="22" spans="1:32" ht="18" customHeight="1" x14ac:dyDescent="0.5">
      <c r="A22" s="2"/>
      <c r="B22" s="21"/>
      <c r="C22" s="22"/>
      <c r="D22" s="30" t="s">
        <v>20</v>
      </c>
      <c r="E22" s="29"/>
      <c r="F22" s="29"/>
      <c r="G22" s="25"/>
      <c r="H22" s="99">
        <v>81686028</v>
      </c>
      <c r="I22" s="97">
        <v>105008043</v>
      </c>
      <c r="J22" s="98">
        <v>124044929</v>
      </c>
      <c r="K22" s="185">
        <v>310739000</v>
      </c>
      <c r="L22" s="27">
        <v>139552677</v>
      </c>
      <c r="M22" s="241">
        <v>191049484</v>
      </c>
      <c r="N22" s="64"/>
      <c r="O22" s="164">
        <f t="shared" si="8"/>
        <v>330602161</v>
      </c>
      <c r="P22" s="27">
        <v>157481000</v>
      </c>
      <c r="Q22" s="26">
        <v>312003000</v>
      </c>
      <c r="R22" s="64">
        <v>418622000</v>
      </c>
      <c r="S22" s="164">
        <v>888106000</v>
      </c>
      <c r="T22" s="155">
        <v>170200000</v>
      </c>
      <c r="U22" s="26">
        <v>227718000</v>
      </c>
      <c r="V22" s="64">
        <v>264095000</v>
      </c>
      <c r="W22" s="140">
        <f t="shared" ref="W22:W30" si="13">SUM(T22:V22)</f>
        <v>662013000</v>
      </c>
      <c r="X22" s="79">
        <f t="shared" si="0"/>
        <v>0.51870402143750671</v>
      </c>
      <c r="Y22" s="80">
        <f t="shared" si="1"/>
        <v>0.33656100422111324</v>
      </c>
      <c r="Z22" s="70">
        <f t="shared" si="2"/>
        <v>0.29631727190639767</v>
      </c>
      <c r="AA22" s="142">
        <f t="shared" si="3"/>
        <v>0.3498895402125422</v>
      </c>
      <c r="AB22" s="211">
        <f t="shared" si="10"/>
        <v>0.81993347238542891</v>
      </c>
      <c r="AC22" s="218">
        <f t="shared" si="11"/>
        <v>0.83897401171624553</v>
      </c>
      <c r="AD22" s="70">
        <f t="shared" si="6"/>
        <v>0</v>
      </c>
      <c r="AE22" s="142">
        <f t="shared" si="12"/>
        <v>0.49938922800609653</v>
      </c>
      <c r="AF22" s="7"/>
    </row>
    <row r="23" spans="1:32" ht="18" customHeight="1" x14ac:dyDescent="0.5">
      <c r="A23" s="2"/>
      <c r="B23" s="21"/>
      <c r="C23" s="22"/>
      <c r="D23" s="28" t="s">
        <v>21</v>
      </c>
      <c r="E23" s="29"/>
      <c r="F23" s="29"/>
      <c r="G23" s="25"/>
      <c r="H23" s="99">
        <v>0</v>
      </c>
      <c r="I23" s="97">
        <v>0</v>
      </c>
      <c r="J23" s="98">
        <v>0</v>
      </c>
      <c r="K23" s="185">
        <v>0</v>
      </c>
      <c r="L23" s="27">
        <v>1762172</v>
      </c>
      <c r="M23" s="241">
        <v>1803359</v>
      </c>
      <c r="N23" s="64"/>
      <c r="O23" s="164">
        <f t="shared" si="8"/>
        <v>3565531</v>
      </c>
      <c r="P23" s="27">
        <v>4107000</v>
      </c>
      <c r="Q23" s="26">
        <v>4206000</v>
      </c>
      <c r="R23" s="64">
        <v>4294000</v>
      </c>
      <c r="S23" s="164">
        <v>12607000</v>
      </c>
      <c r="T23" s="155">
        <v>0</v>
      </c>
      <c r="U23" s="26">
        <v>0</v>
      </c>
      <c r="V23" s="64">
        <v>0</v>
      </c>
      <c r="W23" s="140">
        <f t="shared" si="13"/>
        <v>0</v>
      </c>
      <c r="X23" s="79">
        <f t="shared" si="0"/>
        <v>0</v>
      </c>
      <c r="Y23" s="80">
        <f t="shared" si="1"/>
        <v>0</v>
      </c>
      <c r="Z23" s="70">
        <f t="shared" si="2"/>
        <v>0</v>
      </c>
      <c r="AA23" s="142">
        <f t="shared" si="3"/>
        <v>0</v>
      </c>
      <c r="AB23" s="215" t="s">
        <v>86</v>
      </c>
      <c r="AC23" s="215" t="s">
        <v>86</v>
      </c>
      <c r="AD23" s="209" t="s">
        <v>83</v>
      </c>
      <c r="AE23" s="208" t="s">
        <v>87</v>
      </c>
      <c r="AF23" s="7"/>
    </row>
    <row r="24" spans="1:32" ht="18" customHeight="1" x14ac:dyDescent="0.5">
      <c r="A24" s="2"/>
      <c r="B24" s="21"/>
      <c r="C24" s="22"/>
      <c r="D24" s="28" t="s">
        <v>22</v>
      </c>
      <c r="E24" s="31"/>
      <c r="F24" s="31"/>
      <c r="G24" s="25"/>
      <c r="H24" s="102" t="s">
        <v>47</v>
      </c>
      <c r="I24" s="100">
        <v>1775140814</v>
      </c>
      <c r="J24" s="101">
        <v>1963051674</v>
      </c>
      <c r="K24" s="186">
        <v>3738192488</v>
      </c>
      <c r="L24" s="33">
        <v>2055957008</v>
      </c>
      <c r="M24" s="241">
        <v>2228722418</v>
      </c>
      <c r="N24" s="65"/>
      <c r="O24" s="165">
        <f t="shared" si="8"/>
        <v>4284679426</v>
      </c>
      <c r="P24" s="33">
        <v>0</v>
      </c>
      <c r="Q24" s="32">
        <v>3155942000</v>
      </c>
      <c r="R24" s="65">
        <v>3412307000</v>
      </c>
      <c r="S24" s="165">
        <v>6568249000</v>
      </c>
      <c r="T24" s="156">
        <v>2083877000</v>
      </c>
      <c r="U24" s="32">
        <v>2128571000</v>
      </c>
      <c r="V24" s="65">
        <v>2147381000</v>
      </c>
      <c r="W24" s="141">
        <f t="shared" si="13"/>
        <v>6359829000</v>
      </c>
      <c r="X24" s="79" t="s">
        <v>48</v>
      </c>
      <c r="Y24" s="80">
        <f t="shared" ref="Y24:Y37" si="14">I24/Q24</f>
        <v>0.56247574068217987</v>
      </c>
      <c r="Z24" s="70">
        <f t="shared" ref="Z24:Z37" si="15">J24/R24</f>
        <v>0.57528577411118054</v>
      </c>
      <c r="AA24" s="142">
        <f t="shared" ref="AA24:AA37" si="16">K24/S24</f>
        <v>0.56913075128546431</v>
      </c>
      <c r="AB24" s="79">
        <f t="shared" si="10"/>
        <v>0.98660190020812166</v>
      </c>
      <c r="AC24" s="80">
        <f t="shared" si="11"/>
        <v>1.0470510112183244</v>
      </c>
      <c r="AD24" s="70">
        <f t="shared" si="6"/>
        <v>0</v>
      </c>
      <c r="AE24" s="142">
        <f t="shared" si="12"/>
        <v>0.67370984754464314</v>
      </c>
      <c r="AF24" s="7"/>
    </row>
    <row r="25" spans="1:32" ht="18" customHeight="1" x14ac:dyDescent="0.5">
      <c r="A25" s="2"/>
      <c r="B25" s="21"/>
      <c r="C25" s="22"/>
      <c r="D25" s="28" t="s">
        <v>23</v>
      </c>
      <c r="E25" s="31"/>
      <c r="F25" s="31"/>
      <c r="G25" s="25"/>
      <c r="H25" s="102">
        <v>447260637</v>
      </c>
      <c r="I25" s="100">
        <v>475515171</v>
      </c>
      <c r="J25" s="101">
        <v>533203962</v>
      </c>
      <c r="K25" s="186">
        <v>1455979770</v>
      </c>
      <c r="L25" s="33">
        <v>561061627</v>
      </c>
      <c r="M25" s="241">
        <v>567851340</v>
      </c>
      <c r="N25" s="65"/>
      <c r="O25" s="165">
        <f t="shared" si="8"/>
        <v>1128912967</v>
      </c>
      <c r="P25" s="33">
        <v>464589000</v>
      </c>
      <c r="Q25" s="32">
        <v>504355000</v>
      </c>
      <c r="R25" s="65">
        <v>504039000</v>
      </c>
      <c r="S25" s="165">
        <v>1472983000</v>
      </c>
      <c r="T25" s="156">
        <v>551164000</v>
      </c>
      <c r="U25" s="32">
        <v>607884000</v>
      </c>
      <c r="V25" s="65">
        <v>634796000</v>
      </c>
      <c r="W25" s="141">
        <f t="shared" si="13"/>
        <v>1793844000</v>
      </c>
      <c r="X25" s="79">
        <f t="shared" ref="X25:X37" si="17">H25/P25</f>
        <v>0.9627017363734397</v>
      </c>
      <c r="Y25" s="80">
        <f t="shared" si="14"/>
        <v>0.94281839379008836</v>
      </c>
      <c r="Z25" s="70">
        <f t="shared" si="15"/>
        <v>1.0578625106390578</v>
      </c>
      <c r="AA25" s="142">
        <f t="shared" si="16"/>
        <v>0.98845660133212676</v>
      </c>
      <c r="AB25" s="79">
        <f t="shared" ref="AB25:AB37" si="18">L25/T25</f>
        <v>1.0179576804725998</v>
      </c>
      <c r="AC25" s="80">
        <f t="shared" si="11"/>
        <v>0.9341442446256194</v>
      </c>
      <c r="AD25" s="70">
        <f t="shared" si="6"/>
        <v>0</v>
      </c>
      <c r="AE25" s="142">
        <f t="shared" si="12"/>
        <v>0.62932616604342406</v>
      </c>
      <c r="AF25" s="7"/>
    </row>
    <row r="26" spans="1:32" ht="18" customHeight="1" x14ac:dyDescent="0.5">
      <c r="A26" s="2"/>
      <c r="B26" s="21"/>
      <c r="C26" s="22"/>
      <c r="D26" s="28" t="s">
        <v>24</v>
      </c>
      <c r="E26" s="31"/>
      <c r="F26" s="31"/>
      <c r="G26" s="25"/>
      <c r="H26" s="102">
        <v>734797467</v>
      </c>
      <c r="I26" s="100">
        <v>793497164</v>
      </c>
      <c r="J26" s="101">
        <v>834326888</v>
      </c>
      <c r="K26" s="186">
        <v>2362621519</v>
      </c>
      <c r="L26" s="33">
        <v>845220203</v>
      </c>
      <c r="M26" s="241">
        <v>817888875</v>
      </c>
      <c r="N26" s="65"/>
      <c r="O26" s="165">
        <f t="shared" si="8"/>
        <v>1663109078</v>
      </c>
      <c r="P26" s="33">
        <v>737834000</v>
      </c>
      <c r="Q26" s="32">
        <v>967453000</v>
      </c>
      <c r="R26" s="65">
        <v>1063283000</v>
      </c>
      <c r="S26" s="165">
        <v>2768570000</v>
      </c>
      <c r="T26" s="156">
        <v>951600000</v>
      </c>
      <c r="U26" s="32">
        <v>1027539000</v>
      </c>
      <c r="V26" s="65">
        <v>1083062000</v>
      </c>
      <c r="W26" s="141">
        <f t="shared" si="13"/>
        <v>3062201000</v>
      </c>
      <c r="X26" s="79">
        <f t="shared" si="17"/>
        <v>0.99588453093785323</v>
      </c>
      <c r="Y26" s="80">
        <f t="shared" si="14"/>
        <v>0.82019195144363599</v>
      </c>
      <c r="Z26" s="70">
        <f t="shared" si="15"/>
        <v>0.78467057970455656</v>
      </c>
      <c r="AA26" s="142">
        <f t="shared" si="16"/>
        <v>0.85337250602296488</v>
      </c>
      <c r="AB26" s="211">
        <f t="shared" si="18"/>
        <v>0.88820954497688109</v>
      </c>
      <c r="AC26" s="218">
        <f t="shared" si="11"/>
        <v>0.7959686931590918</v>
      </c>
      <c r="AD26" s="70">
        <f t="shared" si="6"/>
        <v>0</v>
      </c>
      <c r="AE26" s="142">
        <f t="shared" si="12"/>
        <v>0.54310905064690396</v>
      </c>
      <c r="AF26" s="7"/>
    </row>
    <row r="27" spans="1:32" ht="18" customHeight="1" x14ac:dyDescent="0.5">
      <c r="A27" s="2"/>
      <c r="B27" s="21"/>
      <c r="C27" s="22"/>
      <c r="D27" s="28" t="s">
        <v>25</v>
      </c>
      <c r="E27" s="31"/>
      <c r="F27" s="31"/>
      <c r="G27" s="25"/>
      <c r="H27" s="102">
        <v>2165280863</v>
      </c>
      <c r="I27" s="100">
        <v>2201193457</v>
      </c>
      <c r="J27" s="101">
        <v>2296923265</v>
      </c>
      <c r="K27" s="186">
        <v>6663397585</v>
      </c>
      <c r="L27" s="33">
        <v>2306216978</v>
      </c>
      <c r="M27" s="241">
        <v>2349598633</v>
      </c>
      <c r="N27" s="65"/>
      <c r="O27" s="165">
        <f t="shared" si="8"/>
        <v>4655815611</v>
      </c>
      <c r="P27" s="33">
        <v>2218967000</v>
      </c>
      <c r="Q27" s="32">
        <v>2282165000</v>
      </c>
      <c r="R27" s="65">
        <v>2334738000</v>
      </c>
      <c r="S27" s="165">
        <v>6835870000</v>
      </c>
      <c r="T27" s="156">
        <v>2357044000</v>
      </c>
      <c r="U27" s="32">
        <v>2470369000</v>
      </c>
      <c r="V27" s="65">
        <v>2545082000</v>
      </c>
      <c r="W27" s="141">
        <f t="shared" si="13"/>
        <v>7372495000</v>
      </c>
      <c r="X27" s="79">
        <f t="shared" si="17"/>
        <v>0.97580579747242746</v>
      </c>
      <c r="Y27" s="80">
        <f t="shared" si="14"/>
        <v>0.96451985592628053</v>
      </c>
      <c r="Z27" s="70">
        <f t="shared" si="15"/>
        <v>0.98380343533193015</v>
      </c>
      <c r="AA27" s="142">
        <f t="shared" si="16"/>
        <v>0.97476950044398147</v>
      </c>
      <c r="AB27" s="79">
        <f t="shared" si="18"/>
        <v>0.97843611659349594</v>
      </c>
      <c r="AC27" s="80">
        <f t="shared" si="11"/>
        <v>0.95111241802338031</v>
      </c>
      <c r="AD27" s="70">
        <f t="shared" si="6"/>
        <v>0</v>
      </c>
      <c r="AE27" s="142">
        <f t="shared" si="12"/>
        <v>0.63151153184912301</v>
      </c>
      <c r="AF27" s="7"/>
    </row>
    <row r="28" spans="1:32" ht="18" customHeight="1" x14ac:dyDescent="0.5">
      <c r="A28" s="2"/>
      <c r="B28" s="21"/>
      <c r="C28" s="22"/>
      <c r="D28" s="28" t="s">
        <v>26</v>
      </c>
      <c r="E28" s="31"/>
      <c r="F28" s="31"/>
      <c r="G28" s="25"/>
      <c r="H28" s="187">
        <v>300528455</v>
      </c>
      <c r="I28" s="103">
        <v>298861931</v>
      </c>
      <c r="J28" s="104">
        <v>304353708</v>
      </c>
      <c r="K28" s="186">
        <v>903744094</v>
      </c>
      <c r="L28" s="166">
        <v>307009393</v>
      </c>
      <c r="M28" s="241">
        <v>310370221</v>
      </c>
      <c r="N28" s="66"/>
      <c r="O28" s="165">
        <f t="shared" si="8"/>
        <v>617379614</v>
      </c>
      <c r="P28" s="33">
        <v>311798000</v>
      </c>
      <c r="Q28" s="32">
        <v>317411000</v>
      </c>
      <c r="R28" s="65">
        <v>320763000</v>
      </c>
      <c r="S28" s="165">
        <v>949972000</v>
      </c>
      <c r="T28" s="156">
        <v>325644000</v>
      </c>
      <c r="U28" s="32">
        <v>333905000</v>
      </c>
      <c r="V28" s="65">
        <v>376183000</v>
      </c>
      <c r="W28" s="141">
        <f t="shared" si="13"/>
        <v>1035732000</v>
      </c>
      <c r="X28" s="79">
        <f t="shared" si="17"/>
        <v>0.96385626270854852</v>
      </c>
      <c r="Y28" s="80">
        <f t="shared" si="14"/>
        <v>0.94156135420637599</v>
      </c>
      <c r="Z28" s="70">
        <f t="shared" si="15"/>
        <v>0.94884294011466408</v>
      </c>
      <c r="AA28" s="142">
        <f t="shared" si="16"/>
        <v>0.95133761205593426</v>
      </c>
      <c r="AB28" s="79">
        <f t="shared" si="18"/>
        <v>0.94277613897384871</v>
      </c>
      <c r="AC28" s="80">
        <f t="shared" si="11"/>
        <v>0.92951654213024659</v>
      </c>
      <c r="AD28" s="70">
        <f t="shared" si="6"/>
        <v>0</v>
      </c>
      <c r="AE28" s="142">
        <f t="shared" si="12"/>
        <v>0.59608046676167192</v>
      </c>
      <c r="AF28" s="7"/>
    </row>
    <row r="29" spans="1:32" ht="18" customHeight="1" x14ac:dyDescent="0.5">
      <c r="A29" s="2"/>
      <c r="B29" s="21"/>
      <c r="C29" s="22"/>
      <c r="D29" s="28" t="s">
        <v>27</v>
      </c>
      <c r="E29" s="31"/>
      <c r="F29" s="31"/>
      <c r="G29" s="25"/>
      <c r="H29" s="102">
        <v>72074504</v>
      </c>
      <c r="I29" s="100">
        <v>144019843</v>
      </c>
      <c r="J29" s="101">
        <v>149714272</v>
      </c>
      <c r="K29" s="186">
        <v>365808619</v>
      </c>
      <c r="L29" s="33">
        <v>154772956</v>
      </c>
      <c r="M29" s="241">
        <v>159222926</v>
      </c>
      <c r="N29" s="65"/>
      <c r="O29" s="165">
        <f t="shared" si="8"/>
        <v>313995882</v>
      </c>
      <c r="P29" s="33">
        <v>119840000</v>
      </c>
      <c r="Q29" s="32">
        <v>119856000</v>
      </c>
      <c r="R29" s="65">
        <v>120260000</v>
      </c>
      <c r="S29" s="165">
        <v>359956000</v>
      </c>
      <c r="T29" s="156">
        <v>136095000</v>
      </c>
      <c r="U29" s="32">
        <v>136156000</v>
      </c>
      <c r="V29" s="65">
        <v>136156000</v>
      </c>
      <c r="W29" s="141">
        <f t="shared" si="13"/>
        <v>408407000</v>
      </c>
      <c r="X29" s="79">
        <f t="shared" si="17"/>
        <v>0.60142276368491321</v>
      </c>
      <c r="Y29" s="80">
        <f t="shared" si="14"/>
        <v>1.2016072870778267</v>
      </c>
      <c r="Z29" s="70">
        <f t="shared" si="15"/>
        <v>1.2449216031930816</v>
      </c>
      <c r="AA29" s="142">
        <f t="shared" si="16"/>
        <v>1.016259262243163</v>
      </c>
      <c r="AB29" s="210">
        <f t="shared" si="18"/>
        <v>1.1372420441603293</v>
      </c>
      <c r="AC29" s="219">
        <f t="shared" si="11"/>
        <v>1.1694154205470195</v>
      </c>
      <c r="AD29" s="70">
        <f t="shared" si="6"/>
        <v>0</v>
      </c>
      <c r="AE29" s="142">
        <f t="shared" si="12"/>
        <v>0.76883080358563882</v>
      </c>
      <c r="AF29" s="7"/>
    </row>
    <row r="30" spans="1:32" ht="18" customHeight="1" x14ac:dyDescent="0.5">
      <c r="A30" s="2"/>
      <c r="B30" s="38"/>
      <c r="C30" s="39"/>
      <c r="D30" s="28" t="s">
        <v>28</v>
      </c>
      <c r="E30" s="31"/>
      <c r="F30" s="31"/>
      <c r="G30" s="25"/>
      <c r="H30" s="102">
        <v>60952587</v>
      </c>
      <c r="I30" s="100">
        <v>90620686</v>
      </c>
      <c r="J30" s="101">
        <v>161887746</v>
      </c>
      <c r="K30" s="186">
        <v>313461019</v>
      </c>
      <c r="L30" s="33">
        <v>188925474</v>
      </c>
      <c r="M30" s="241">
        <v>238993208</v>
      </c>
      <c r="N30" s="65"/>
      <c r="O30" s="165">
        <f t="shared" si="8"/>
        <v>427918682</v>
      </c>
      <c r="P30" s="33">
        <v>192009000</v>
      </c>
      <c r="Q30" s="32">
        <v>267273000</v>
      </c>
      <c r="R30" s="65">
        <v>291373000</v>
      </c>
      <c r="S30" s="196">
        <v>750655000</v>
      </c>
      <c r="T30" s="156">
        <v>262726000</v>
      </c>
      <c r="U30" s="32">
        <v>365194000</v>
      </c>
      <c r="V30" s="65">
        <v>513665000</v>
      </c>
      <c r="W30" s="196">
        <f t="shared" si="13"/>
        <v>1141585000</v>
      </c>
      <c r="X30" s="79">
        <f t="shared" si="17"/>
        <v>0.31744651031982873</v>
      </c>
      <c r="Y30" s="80">
        <f t="shared" si="14"/>
        <v>0.33905664245920836</v>
      </c>
      <c r="Z30" s="70">
        <f t="shared" si="15"/>
        <v>0.55560311353488478</v>
      </c>
      <c r="AA30" s="142">
        <f t="shared" si="16"/>
        <v>0.41758333588665897</v>
      </c>
      <c r="AB30" s="211">
        <f t="shared" si="18"/>
        <v>0.71909698316877657</v>
      </c>
      <c r="AC30" s="218">
        <f t="shared" si="11"/>
        <v>0.65442807932222324</v>
      </c>
      <c r="AD30" s="70">
        <f t="shared" si="6"/>
        <v>0</v>
      </c>
      <c r="AE30" s="142">
        <f t="shared" si="12"/>
        <v>0.37484609731207053</v>
      </c>
      <c r="AF30" s="7"/>
    </row>
    <row r="31" spans="1:32" ht="18" customHeight="1" x14ac:dyDescent="0.5">
      <c r="A31" s="2"/>
      <c r="B31" s="40" t="s">
        <v>29</v>
      </c>
      <c r="C31" s="41"/>
      <c r="D31" s="17"/>
      <c r="E31" s="18"/>
      <c r="F31" s="18"/>
      <c r="G31" s="36"/>
      <c r="H31" s="183">
        <f>SUM(H32:H35)</f>
        <v>8268578540</v>
      </c>
      <c r="I31" s="95">
        <f>SUM(I32:I35)</f>
        <v>8329289789</v>
      </c>
      <c r="J31" s="105">
        <f>SUM(J32:J35)</f>
        <v>8348359691</v>
      </c>
      <c r="K31" s="188">
        <f>SUM(H31:J31)</f>
        <v>24946228020</v>
      </c>
      <c r="L31" s="192">
        <f>SUM(L32:L35)</f>
        <v>8523311713</v>
      </c>
      <c r="M31" s="193">
        <f>SUM(M32:M35)</f>
        <v>8586933476</v>
      </c>
      <c r="N31" s="67">
        <f>SUM(N32:N35)</f>
        <v>0</v>
      </c>
      <c r="O31" s="167">
        <f>SUM(L31:N31)</f>
        <v>17110245189</v>
      </c>
      <c r="P31" s="37">
        <f>SUM(P32:P35)</f>
        <v>8423507000</v>
      </c>
      <c r="Q31" s="20">
        <f>SUM(Q32:Q35)</f>
        <v>8420916000</v>
      </c>
      <c r="R31" s="67">
        <f>SUM(R32:R35)</f>
        <v>8735032000</v>
      </c>
      <c r="S31" s="163">
        <f>SUM(P31:R31)</f>
        <v>25579455000</v>
      </c>
      <c r="T31" s="154">
        <f>SUM(T32:T35)</f>
        <v>8592523000</v>
      </c>
      <c r="U31" s="20">
        <f>SUM(U32:U35)</f>
        <v>8596085000</v>
      </c>
      <c r="V31" s="67">
        <f>SUM(V32:V35)</f>
        <v>8809942000</v>
      </c>
      <c r="W31" s="76">
        <f>SUM(T31:V31)</f>
        <v>25998550000</v>
      </c>
      <c r="X31" s="86">
        <f t="shared" si="17"/>
        <v>0.9816076059531974</v>
      </c>
      <c r="Y31" s="87">
        <f t="shared" si="14"/>
        <v>0.98911921090294685</v>
      </c>
      <c r="Z31" s="71">
        <f t="shared" si="15"/>
        <v>0.95573315484133314</v>
      </c>
      <c r="AA31" s="71">
        <f t="shared" si="16"/>
        <v>0.9752447040017076</v>
      </c>
      <c r="AB31" s="86">
        <f t="shared" si="18"/>
        <v>0.99194517291370654</v>
      </c>
      <c r="AC31" s="87">
        <f t="shared" si="11"/>
        <v>0.99893538465475851</v>
      </c>
      <c r="AD31" s="71">
        <f t="shared" si="6"/>
        <v>0</v>
      </c>
      <c r="AE31" s="71">
        <f t="shared" si="12"/>
        <v>0.65812305643968605</v>
      </c>
      <c r="AF31" s="7"/>
    </row>
    <row r="32" spans="1:32" ht="18" customHeight="1" x14ac:dyDescent="0.5">
      <c r="A32" s="2"/>
      <c r="B32" s="42"/>
      <c r="C32" s="22"/>
      <c r="D32" s="30" t="s">
        <v>30</v>
      </c>
      <c r="E32" s="29"/>
      <c r="F32" s="29"/>
      <c r="G32" s="25"/>
      <c r="H32" s="106">
        <v>2965865527</v>
      </c>
      <c r="I32" s="97">
        <v>3013615493</v>
      </c>
      <c r="J32" s="98">
        <v>3067074484</v>
      </c>
      <c r="K32" s="185">
        <v>9046555504</v>
      </c>
      <c r="L32" s="43">
        <v>3299726394</v>
      </c>
      <c r="M32" s="241">
        <v>3387639954</v>
      </c>
      <c r="N32" s="64"/>
      <c r="O32" s="164">
        <f t="shared" si="8"/>
        <v>6687366348</v>
      </c>
      <c r="P32" s="43">
        <v>2922806000</v>
      </c>
      <c r="Q32" s="26">
        <v>2951100000</v>
      </c>
      <c r="R32" s="64">
        <v>3155581000</v>
      </c>
      <c r="S32" s="164">
        <v>9029487000</v>
      </c>
      <c r="T32" s="159">
        <v>3168490000</v>
      </c>
      <c r="U32" s="26">
        <v>3169909000</v>
      </c>
      <c r="V32" s="64">
        <v>3169909000</v>
      </c>
      <c r="W32" s="140">
        <f t="shared" ref="W32:W35" si="19">SUM(T32:V32)</f>
        <v>9508308000</v>
      </c>
      <c r="X32" s="79">
        <f t="shared" si="17"/>
        <v>1.0147322562633305</v>
      </c>
      <c r="Y32" s="80">
        <f t="shared" si="14"/>
        <v>1.0211837935007286</v>
      </c>
      <c r="Z32" s="70">
        <f t="shared" si="15"/>
        <v>0.97195238658110816</v>
      </c>
      <c r="AA32" s="142">
        <f t="shared" si="16"/>
        <v>1.0018903071680596</v>
      </c>
      <c r="AB32" s="79">
        <f t="shared" si="18"/>
        <v>1.0414192230368409</v>
      </c>
      <c r="AC32" s="80">
        <f t="shared" si="11"/>
        <v>1.0686868152997453</v>
      </c>
      <c r="AD32" s="70">
        <f t="shared" si="6"/>
        <v>0</v>
      </c>
      <c r="AE32" s="142">
        <f t="shared" si="12"/>
        <v>0.7033182294894107</v>
      </c>
      <c r="AF32" s="7"/>
    </row>
    <row r="33" spans="1:34" ht="18" customHeight="1" x14ac:dyDescent="0.5">
      <c r="A33" s="2"/>
      <c r="B33" s="21"/>
      <c r="C33" s="22"/>
      <c r="D33" s="30" t="s">
        <v>31</v>
      </c>
      <c r="E33" s="29"/>
      <c r="F33" s="29"/>
      <c r="G33" s="25"/>
      <c r="H33" s="99">
        <v>1431815537</v>
      </c>
      <c r="I33" s="97">
        <v>1518431554</v>
      </c>
      <c r="J33" s="98">
        <v>1604960002</v>
      </c>
      <c r="K33" s="185">
        <v>4555207093</v>
      </c>
      <c r="L33" s="27">
        <v>1623374063</v>
      </c>
      <c r="M33" s="241">
        <v>1493472900</v>
      </c>
      <c r="N33" s="64"/>
      <c r="O33" s="164">
        <f t="shared" si="8"/>
        <v>3116846963</v>
      </c>
      <c r="P33" s="27">
        <v>1419350000</v>
      </c>
      <c r="Q33" s="26">
        <v>1424119000</v>
      </c>
      <c r="R33" s="64">
        <v>1530879000</v>
      </c>
      <c r="S33" s="164">
        <v>4374348000</v>
      </c>
      <c r="T33" s="155">
        <v>1645292000</v>
      </c>
      <c r="U33" s="26">
        <v>1646029000</v>
      </c>
      <c r="V33" s="64">
        <v>1859887000</v>
      </c>
      <c r="W33" s="140">
        <f t="shared" si="19"/>
        <v>5151208000</v>
      </c>
      <c r="X33" s="79">
        <f t="shared" si="17"/>
        <v>1.0087825673723887</v>
      </c>
      <c r="Y33" s="80">
        <f t="shared" si="14"/>
        <v>1.0662251918554559</v>
      </c>
      <c r="Z33" s="70">
        <f t="shared" si="15"/>
        <v>1.0483911543629509</v>
      </c>
      <c r="AA33" s="142">
        <f t="shared" si="16"/>
        <v>1.0413453829004917</v>
      </c>
      <c r="AB33" s="79">
        <f t="shared" si="18"/>
        <v>0.98667839082667397</v>
      </c>
      <c r="AC33" s="80">
        <f t="shared" si="11"/>
        <v>0.90731870459147435</v>
      </c>
      <c r="AD33" s="70">
        <f t="shared" si="6"/>
        <v>0</v>
      </c>
      <c r="AE33" s="142">
        <f t="shared" si="12"/>
        <v>0.60507107517304681</v>
      </c>
      <c r="AF33" s="7"/>
    </row>
    <row r="34" spans="1:34" ht="18" customHeight="1" x14ac:dyDescent="0.5">
      <c r="A34" s="2"/>
      <c r="B34" s="21"/>
      <c r="C34" s="22"/>
      <c r="D34" s="30" t="s">
        <v>32</v>
      </c>
      <c r="E34" s="29"/>
      <c r="F34" s="29"/>
      <c r="G34" s="25"/>
      <c r="H34" s="189">
        <v>3870897476</v>
      </c>
      <c r="I34" s="97">
        <v>3797242742</v>
      </c>
      <c r="J34" s="98">
        <v>3676325205</v>
      </c>
      <c r="K34" s="185">
        <v>11344465423</v>
      </c>
      <c r="L34" s="197">
        <v>3542664660</v>
      </c>
      <c r="M34" s="242">
        <v>3085929452</v>
      </c>
      <c r="N34" s="64"/>
      <c r="O34" s="164">
        <f t="shared" si="8"/>
        <v>6628594112</v>
      </c>
      <c r="P34" s="27">
        <v>4081351000</v>
      </c>
      <c r="Q34" s="26">
        <v>4045697000</v>
      </c>
      <c r="R34" s="64">
        <v>4048572000</v>
      </c>
      <c r="S34" s="164">
        <v>12175620000</v>
      </c>
      <c r="T34" s="155">
        <v>3141459000</v>
      </c>
      <c r="U34" s="26">
        <v>2513807000</v>
      </c>
      <c r="V34" s="64">
        <v>1873855000</v>
      </c>
      <c r="W34" s="140">
        <f t="shared" si="19"/>
        <v>7529121000</v>
      </c>
      <c r="X34" s="79">
        <f t="shared" si="17"/>
        <v>0.94843532839983624</v>
      </c>
      <c r="Y34" s="80">
        <f t="shared" si="14"/>
        <v>0.93858802129768981</v>
      </c>
      <c r="Z34" s="70">
        <f t="shared" si="15"/>
        <v>0.90805479191181482</v>
      </c>
      <c r="AA34" s="142">
        <f t="shared" si="16"/>
        <v>0.93173615988343916</v>
      </c>
      <c r="AB34" s="210">
        <f t="shared" ref="AB34" si="20">L34/T34</f>
        <v>1.127713161304986</v>
      </c>
      <c r="AC34" s="219">
        <f t="shared" ref="AC34" si="21">M34/U34</f>
        <v>1.2275920355063057</v>
      </c>
      <c r="AD34" s="70">
        <f t="shared" ref="AD34" si="22">N34/V34</f>
        <v>0</v>
      </c>
      <c r="AE34" s="142">
        <f t="shared" ref="AE34" si="23">O34/W34</f>
        <v>0.88039415384611297</v>
      </c>
      <c r="AF34" s="7"/>
    </row>
    <row r="35" spans="1:34" ht="18" customHeight="1" x14ac:dyDescent="0.5">
      <c r="A35" s="2"/>
      <c r="B35" s="38"/>
      <c r="C35" s="39"/>
      <c r="D35" s="30" t="s">
        <v>81</v>
      </c>
      <c r="E35" s="29"/>
      <c r="F35" s="29"/>
      <c r="G35" s="25"/>
      <c r="H35" s="189"/>
      <c r="I35" s="97"/>
      <c r="J35" s="98"/>
      <c r="K35" s="185"/>
      <c r="L35" s="197">
        <v>57546596</v>
      </c>
      <c r="M35" s="241">
        <v>619891170</v>
      </c>
      <c r="N35" s="64"/>
      <c r="O35" s="164">
        <f t="shared" si="8"/>
        <v>677437766</v>
      </c>
      <c r="P35" s="27"/>
      <c r="Q35" s="26"/>
      <c r="R35" s="64"/>
      <c r="S35" s="164"/>
      <c r="T35" s="155">
        <v>637282000</v>
      </c>
      <c r="U35" s="26">
        <v>1266340000</v>
      </c>
      <c r="V35" s="64">
        <v>1906291000</v>
      </c>
      <c r="W35" s="140">
        <f t="shared" si="19"/>
        <v>3809913000</v>
      </c>
      <c r="X35" s="79" t="e">
        <f t="shared" si="17"/>
        <v>#DIV/0!</v>
      </c>
      <c r="Y35" s="80" t="e">
        <f t="shared" si="14"/>
        <v>#DIV/0!</v>
      </c>
      <c r="Z35" s="70" t="e">
        <f t="shared" si="15"/>
        <v>#DIV/0!</v>
      </c>
      <c r="AA35" s="142" t="e">
        <f t="shared" si="16"/>
        <v>#DIV/0!</v>
      </c>
      <c r="AB35" s="211">
        <f t="shared" si="18"/>
        <v>9.0300049271750962E-2</v>
      </c>
      <c r="AC35" s="218">
        <f t="shared" si="11"/>
        <v>0.48951400887597329</v>
      </c>
      <c r="AD35" s="70">
        <f t="shared" si="6"/>
        <v>0</v>
      </c>
      <c r="AE35" s="142">
        <f t="shared" si="12"/>
        <v>0.17780924813768714</v>
      </c>
      <c r="AF35" s="7"/>
    </row>
    <row r="36" spans="1:34" ht="18" customHeight="1" thickBot="1" x14ac:dyDescent="0.55000000000000004">
      <c r="A36" s="2"/>
      <c r="B36" s="44" t="s">
        <v>33</v>
      </c>
      <c r="C36" s="45"/>
      <c r="D36" s="46"/>
      <c r="E36" s="47"/>
      <c r="F36" s="47"/>
      <c r="G36" s="48"/>
      <c r="H36" s="109">
        <v>1248264774</v>
      </c>
      <c r="I36" s="107">
        <v>1247623979</v>
      </c>
      <c r="J36" s="108">
        <v>1257671026</v>
      </c>
      <c r="K36" s="190">
        <v>3753559779</v>
      </c>
      <c r="L36" s="50">
        <v>1290944028</v>
      </c>
      <c r="M36" s="49">
        <v>1354800113</v>
      </c>
      <c r="N36" s="68"/>
      <c r="O36" s="169">
        <f>SUM(L36:N36)</f>
        <v>2645744141</v>
      </c>
      <c r="P36" s="50">
        <v>1200023000</v>
      </c>
      <c r="Q36" s="49">
        <v>1196043000</v>
      </c>
      <c r="R36" s="68">
        <v>1239706000</v>
      </c>
      <c r="S36" s="198">
        <v>3635772000</v>
      </c>
      <c r="T36" s="160">
        <v>1285439000</v>
      </c>
      <c r="U36" s="49">
        <v>1311727000</v>
      </c>
      <c r="V36" s="68">
        <v>1328078000</v>
      </c>
      <c r="W36" s="62">
        <f>SUM(T36:V36)</f>
        <v>3925244000</v>
      </c>
      <c r="X36" s="88">
        <f t="shared" si="17"/>
        <v>1.0402007078197668</v>
      </c>
      <c r="Y36" s="89">
        <f t="shared" si="14"/>
        <v>1.0431263583332706</v>
      </c>
      <c r="Z36" s="72">
        <f t="shared" si="15"/>
        <v>1.0144913600482695</v>
      </c>
      <c r="AA36" s="72">
        <f t="shared" si="16"/>
        <v>1.0323969102022899</v>
      </c>
      <c r="AB36" s="88">
        <f t="shared" si="18"/>
        <v>1.0042826053978446</v>
      </c>
      <c r="AC36" s="89">
        <f t="shared" si="11"/>
        <v>1.0328369493042378</v>
      </c>
      <c r="AD36" s="72">
        <f t="shared" si="6"/>
        <v>0</v>
      </c>
      <c r="AE36" s="72">
        <f t="shared" si="12"/>
        <v>0.67403303871045983</v>
      </c>
    </row>
    <row r="37" spans="1:34" ht="24" customHeight="1" thickTop="1" thickBot="1" x14ac:dyDescent="0.5">
      <c r="A37" s="2"/>
      <c r="B37" s="279" t="s">
        <v>34</v>
      </c>
      <c r="C37" s="280"/>
      <c r="D37" s="280"/>
      <c r="E37" s="280"/>
      <c r="F37" s="280"/>
      <c r="G37" s="281"/>
      <c r="H37" s="110">
        <f>H36+H31+H21+H6</f>
        <v>24282822714</v>
      </c>
      <c r="I37" s="111">
        <f>I36+I31+I21+I6</f>
        <v>24832468468</v>
      </c>
      <c r="J37" s="112">
        <f>J36+J31+J21+J6</f>
        <v>25048631967</v>
      </c>
      <c r="K37" s="191">
        <f>SUM(H37:J37)</f>
        <v>74163923149</v>
      </c>
      <c r="L37" s="199">
        <f>L36+L31+L21+L6</f>
        <v>25440700893</v>
      </c>
      <c r="M37" s="200">
        <f>M36+M31+M21+M6</f>
        <v>26157038485</v>
      </c>
      <c r="N37" s="51">
        <f>N36+N31+N21+N6</f>
        <v>0</v>
      </c>
      <c r="O37" s="170">
        <f>SUM(L37:N37)</f>
        <v>51597739378</v>
      </c>
      <c r="P37" s="52">
        <f>P36+P31+P21+P6</f>
        <v>25006769000</v>
      </c>
      <c r="Q37" s="53">
        <f>Q36+Q31+Q21+Q6</f>
        <v>26076949000</v>
      </c>
      <c r="R37" s="51">
        <f>R36+R31+R21+R6</f>
        <v>26752900000</v>
      </c>
      <c r="S37" s="170">
        <f>SUM(P37:R37)</f>
        <v>77836618000</v>
      </c>
      <c r="T37" s="161">
        <f>T36+T31+T21+T6</f>
        <v>26280429000</v>
      </c>
      <c r="U37" s="53">
        <f>U36+U31+U21+U6</f>
        <v>27175177000</v>
      </c>
      <c r="V37" s="51">
        <f>V36+V31+V21+V6</f>
        <v>28150241000</v>
      </c>
      <c r="W37" s="61">
        <f>SUM(T37:V37)</f>
        <v>81605847000</v>
      </c>
      <c r="X37" s="81">
        <f t="shared" si="17"/>
        <v>0.97104998706550216</v>
      </c>
      <c r="Y37" s="82">
        <f t="shared" si="14"/>
        <v>0.95227660521175239</v>
      </c>
      <c r="Z37" s="73">
        <f t="shared" si="15"/>
        <v>0.9362959517285977</v>
      </c>
      <c r="AA37" s="73">
        <f t="shared" si="16"/>
        <v>0.95281533363898208</v>
      </c>
      <c r="AB37" s="81">
        <f t="shared" si="18"/>
        <v>0.96804739728563793</v>
      </c>
      <c r="AC37" s="82">
        <f t="shared" si="11"/>
        <v>0.9625342453151271</v>
      </c>
      <c r="AD37" s="73">
        <f t="shared" si="6"/>
        <v>0</v>
      </c>
      <c r="AE37" s="73">
        <f>O37/W37</f>
        <v>0.63227993182890441</v>
      </c>
      <c r="AF37" s="7"/>
    </row>
    <row r="38" spans="1:34" ht="15" x14ac:dyDescent="0.45">
      <c r="A38" s="2"/>
      <c r="B38" s="277" t="s">
        <v>88</v>
      </c>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83"/>
      <c r="AB38" s="148"/>
      <c r="AC38" s="148"/>
      <c r="AD38" s="148"/>
      <c r="AE38" s="148"/>
    </row>
    <row r="39" spans="1:34" ht="15" x14ac:dyDescent="0.45">
      <c r="A39" s="2"/>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83"/>
      <c r="AB39" s="148"/>
      <c r="AC39" s="148"/>
      <c r="AD39" s="148"/>
      <c r="AE39" s="148"/>
    </row>
    <row r="40" spans="1:34" ht="15" customHeight="1" x14ac:dyDescent="0.45">
      <c r="A40" s="2"/>
      <c r="C40" s="83" t="s">
        <v>42</v>
      </c>
    </row>
    <row r="41" spans="1:34" ht="13.8" thickBot="1" x14ac:dyDescent="0.25">
      <c r="AH41" s="212"/>
    </row>
    <row r="42" spans="1:34" s="113" customFormat="1" ht="19.95" customHeight="1" x14ac:dyDescent="0.2">
      <c r="B42" s="231" t="s">
        <v>49</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3"/>
      <c r="AB42" s="232"/>
      <c r="AC42" s="232"/>
      <c r="AD42" s="232"/>
      <c r="AE42" s="233"/>
      <c r="AF42" s="174"/>
    </row>
    <row r="43" spans="1:34" ht="19.95" customHeight="1" x14ac:dyDescent="0.15">
      <c r="B43" s="268"/>
      <c r="C43" s="270" t="s">
        <v>95</v>
      </c>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1"/>
    </row>
    <row r="44" spans="1:34" ht="19.95" customHeight="1" x14ac:dyDescent="0.15">
      <c r="B44" s="268"/>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1"/>
    </row>
    <row r="45" spans="1:34" s="113" customFormat="1" ht="19.95" customHeight="1" x14ac:dyDescent="0.2">
      <c r="B45" s="268"/>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1"/>
    </row>
    <row r="46" spans="1:34" s="113" customFormat="1" ht="19.95" customHeight="1" x14ac:dyDescent="0.2">
      <c r="B46" s="268"/>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1"/>
    </row>
    <row r="47" spans="1:34" s="113" customFormat="1" ht="19.95" customHeight="1" x14ac:dyDescent="0.2">
      <c r="B47" s="268"/>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1"/>
    </row>
    <row r="48" spans="1:34" s="113" customFormat="1" ht="19.95" customHeight="1" x14ac:dyDescent="0.2">
      <c r="B48" s="268"/>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1"/>
    </row>
    <row r="49" spans="2:31" s="113" customFormat="1" ht="19.95" customHeight="1" x14ac:dyDescent="0.2">
      <c r="B49" s="268"/>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1"/>
    </row>
    <row r="50" spans="2:31" s="113" customFormat="1" ht="19.95" customHeight="1" thickBot="1" x14ac:dyDescent="0.25">
      <c r="B50" s="269"/>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3"/>
    </row>
  </sheetData>
  <mergeCells count="10">
    <mergeCell ref="C43:AE50"/>
    <mergeCell ref="B43:B50"/>
    <mergeCell ref="B38:Z39"/>
    <mergeCell ref="L4:O4"/>
    <mergeCell ref="T4:W4"/>
    <mergeCell ref="AB4:AE4"/>
    <mergeCell ref="H4:K4"/>
    <mergeCell ref="P4:S4"/>
    <mergeCell ref="X4:AA4"/>
    <mergeCell ref="B37:G37"/>
  </mergeCells>
  <phoneticPr fontId="4"/>
  <printOptions horizontalCentered="1"/>
  <pageMargins left="0.51181102362204722" right="0.51181102362204722" top="0.55118110236220474" bottom="0.55118110236220474" header="0.31496062992125984" footer="0.31496062992125984"/>
  <pageSetup paperSize="9" scale="61" orientation="landscape" r:id="rId1"/>
  <headerFooter>
    <oddFooter>&amp;R&amp;8&amp;Z&amp;F</oddFooter>
  </headerFooter>
</worksheet>
</file>